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5360" windowHeight="7635" tabRatio="816"/>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7" i="10" l="1"/>
  <c r="BG36" i="10"/>
  <c r="BG35" i="10"/>
  <c r="BG34"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AM37" i="10"/>
  <c r="U37" i="10"/>
  <c r="C37" i="10"/>
  <c r="AM36" i="10"/>
  <c r="AM35" i="10"/>
  <c r="CO34" i="10"/>
  <c r="CO35" i="10" s="1"/>
  <c r="CO36" i="10" s="1"/>
  <c r="BW34" i="10"/>
  <c r="BW35" i="10" s="1"/>
  <c r="BW36" i="10" s="1"/>
  <c r="BW37" i="10" s="1"/>
  <c r="BW38" i="10" s="1"/>
  <c r="BW39" i="10" s="1"/>
  <c r="BW40" i="10" s="1"/>
  <c r="BW41" i="10" s="1"/>
  <c r="BW42" i="10" s="1"/>
  <c r="BW43" i="10" s="1"/>
  <c r="C34" i="10"/>
  <c r="C35" i="10" l="1"/>
  <c r="C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U34" i="10" l="1"/>
  <c r="U35" i="10" s="1"/>
  <c r="U36" i="10" s="1"/>
  <c r="AM34" i="10" l="1"/>
  <c r="BE34" i="10" s="1"/>
  <c r="BE35" i="10" s="1"/>
  <c r="BE36" i="10" s="1"/>
  <c r="BE37" i="10" s="1"/>
</calcChain>
</file>

<file path=xl/sharedStrings.xml><?xml version="1.0" encoding="utf-8"?>
<sst xmlns="http://schemas.openxmlformats.org/spreadsheetml/2006/main" count="1192" uniqueCount="612">
  <si>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</si>
  <si>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</si>
  <si>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</si>
  <si>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</si>
  <si>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</si>
  <si>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</si>
  <si>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</si>
  <si>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</si>
  <si>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※平成31年度中に市町村合併した団体で、合併前の団体ごとの決算に基づく連結実質赤字比率を算出していない団体については、グラフを表記しない。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</si>
  <si>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</si>
  <si>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</si>
  <si>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</si>
  <si>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</si>
  <si>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</si>
  <si>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</si>
  <si>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</si>
  <si>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</si>
  <si>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</si>
  <si>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</si>
  <si>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</si>
  <si>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</si>
  <si>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</si>
  <si>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</si>
  <si>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平成31年度中に市町村合併した団体で、合併前の団体ごとの決算に基づく実質公債費比率を算出していない団体については、グラフを表記しない。</t>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</si>
  <si>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</si>
  <si>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</si>
  <si>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</si>
  <si>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</si>
  <si>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</si>
  <si>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</si>
  <si>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</si>
  <si>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</si>
  <si>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</si>
  <si>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</si>
  <si>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</si>
  <si>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</si>
  <si>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</si>
  <si>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</si>
  <si>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</si>
  <si>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</si>
  <si>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</si>
  <si>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</si>
  <si>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</si>
  <si>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</si>
  <si>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</si>
  <si>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</si>
  <si>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※平成31年度中に市町村合併した団体で、合併前の団体ごとの決算に基づく将来負担比率を算出していない団体については、グラフを表記しない。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</si>
  <si>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</si>
  <si>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</si>
  <si>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</si>
  <si>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</si>
  <si>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</si>
  <si>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</si>
  <si>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</si>
  <si>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5"/>
  </si>
  <si>
    <t>財政調整基金残高</t>
    <phoneticPr fontId="5"/>
  </si>
  <si>
    <t>実質単年度収支</t>
    <rPh sb="0" eb="2">
      <t>ジッシツ</t>
    </rPh>
    <rPh sb="2" eb="5">
      <t>タンネンド</t>
    </rPh>
    <rPh sb="5" eb="7">
      <t>シュウシ</t>
    </rPh>
    <phoneticPr fontId="15"/>
  </si>
  <si>
    <t>連結実質赤字比率に係る赤字・黒字の構成分析</t>
  </si>
  <si>
    <t>赤字額</t>
    <rPh sb="0" eb="2">
      <t>アカジ</t>
    </rPh>
    <rPh sb="2" eb="3">
      <t>ガク</t>
    </rPh>
    <phoneticPr fontId="15"/>
  </si>
  <si>
    <t>黒字額</t>
    <rPh sb="0" eb="2">
      <t>クロジ</t>
    </rPh>
    <rPh sb="2" eb="3">
      <t>ガク</t>
    </rPh>
    <phoneticPr fontId="15"/>
  </si>
  <si>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</si>
  <si>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</si>
  <si>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</si>
  <si>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5"/>
  </si>
  <si>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</si>
  <si>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</si>
  <si>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</si>
  <si>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</si>
  <si>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</si>
  <si>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</si>
  <si>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</si>
  <si>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</si>
  <si>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</si>
  <si>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</si>
  <si>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</si>
  <si>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</si>
  <si>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8"/>
  </si>
  <si>
    <t>財政調整基金</t>
    <phoneticPr fontId="18"/>
  </si>
  <si>
    <t>減債基金</t>
    <phoneticPr fontId="18"/>
  </si>
  <si>
    <t>その他特定目的基金</t>
    <phoneticPr fontId="18"/>
  </si>
  <si>
    <t>平成30年度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</si>
  <si>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</si>
  <si>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</si>
  <si>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</si>
  <si>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</si>
  <si>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</si>
  <si>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</si>
  <si>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平成30年度(千円)</t>
    <rPh sb="0" eb="2">
      <t>ヘイセイ</t>
    </rPh>
    <rPh sb="4" eb="6">
      <t>ネンド</t>
    </rPh>
    <rPh sb="7" eb="9">
      <t>センエン</t>
    </rPh>
    <phoneticPr fontId="5"/>
  </si>
  <si>
    <t>平成29年度(千円)</t>
    <rPh sb="0" eb="2">
      <t>ヘイセイ</t>
    </rPh>
    <rPh sb="4" eb="6">
      <t>ネンド</t>
    </rPh>
    <phoneticPr fontId="5"/>
  </si>
  <si>
    <t>平成30年度(千円･％)</t>
    <rPh sb="0" eb="2">
      <t>ヘイセイ</t>
    </rPh>
    <rPh sb="4" eb="6">
      <t>ネンド</t>
    </rPh>
    <rPh sb="7" eb="9">
      <t>センエン</t>
    </rPh>
    <phoneticPr fontId="5"/>
  </si>
  <si>
    <t>平成29年度(千円･％)</t>
    <rPh sb="0" eb="2">
      <t>ヘイセイ</t>
    </rPh>
    <rPh sb="4" eb="6">
      <t>ネンド</t>
    </rPh>
    <rPh sb="7" eb="9">
      <t>センエン</t>
    </rPh>
    <phoneticPr fontId="5"/>
  </si>
  <si>
    <t>歳入総額</t>
    <phoneticPr fontId="24"/>
  </si>
  <si>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</si>
  <si>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</si>
  <si>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</si>
  <si>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4"/>
  </si>
  <si>
    <t>経常収支比率</t>
    <rPh sb="0" eb="2">
      <t>ケイジョウ</t>
    </rPh>
    <rPh sb="2" eb="4">
      <t>シュウシ</t>
    </rPh>
    <rPh sb="4" eb="6">
      <t>ヒリツ</t>
    </rPh>
    <phoneticPr fontId="5"/>
  </si>
  <si>
    <t>市町村名</t>
    <rPh sb="0" eb="3">
      <t>シチョウソン</t>
    </rPh>
    <rPh sb="3" eb="4">
      <t>メイ</t>
    </rPh>
    <phoneticPr fontId="5"/>
  </si>
  <si>
    <t>梼原町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</si>
  <si>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</si>
  <si>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</si>
  <si>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</si>
  <si>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4"/>
  </si>
  <si>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</si>
  <si>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</si>
  <si>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</si>
  <si>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</si>
  <si>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</si>
  <si>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</si>
  <si>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4"/>
  </si>
  <si>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</si>
  <si>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</si>
  <si>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</si>
  <si>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</si>
  <si>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</si>
  <si>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</si>
  <si>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4"/>
  </si>
  <si>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</si>
  <si>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</si>
  <si>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</si>
  <si>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</si>
  <si>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4"/>
  </si>
  <si>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</si>
  <si>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</si>
  <si>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-9.4</t>
    <phoneticPr fontId="5"/>
  </si>
  <si>
    <t>山振</t>
    <rPh sb="0" eb="1">
      <t>ヤマ</t>
    </rPh>
    <rPh sb="1" eb="2">
      <t>フ</t>
    </rPh>
    <phoneticPr fontId="5"/>
  </si>
  <si>
    <t>○</t>
    <phoneticPr fontId="5"/>
  </si>
  <si>
    <t>繰上償還金</t>
    <phoneticPr fontId="24"/>
  </si>
  <si>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</si>
  <si>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</si>
  <si>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</si>
  <si>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</si>
  <si>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31.01.01(人)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</si>
  <si>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</si>
  <si>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</si>
  <si>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</si>
  <si>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</si>
  <si>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24"/>
  </si>
  <si>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</si>
  <si>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</si>
  <si>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</si>
  <si>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</si>
  <si>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</si>
  <si>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</si>
  <si>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4"/>
  </si>
  <si>
    <t>　実質公債費比率</t>
    <rPh sb="1" eb="3">
      <t>ジッシツ</t>
    </rPh>
    <rPh sb="3" eb="6">
      <t>コウサイヒ</t>
    </rPh>
    <rPh sb="6" eb="8">
      <t>ヒリツ</t>
    </rPh>
    <phoneticPr fontId="5"/>
  </si>
  <si>
    <t>30.01.01(人)</t>
    <phoneticPr fontId="5"/>
  </si>
  <si>
    <t>　将来負担比率</t>
    <rPh sb="1" eb="3">
      <t>ショウライ</t>
    </rPh>
    <rPh sb="3" eb="5">
      <t>フタン</t>
    </rPh>
    <rPh sb="5" eb="7">
      <t>ヒリツ</t>
    </rPh>
    <phoneticPr fontId="5"/>
  </si>
  <si>
    <t>うち日本人(人)</t>
    <phoneticPr fontId="5"/>
  </si>
  <si>
    <t>第2次</t>
    <rPh sb="0" eb="1">
      <t>ダイ</t>
    </rPh>
    <rPh sb="2" eb="3">
      <t>ジ</t>
    </rPh>
    <phoneticPr fontId="5"/>
  </si>
  <si>
    <t>基準財政収入額</t>
    <phoneticPr fontId="24"/>
  </si>
  <si>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</si>
  <si>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</si>
  <si>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-2.0</t>
    <phoneticPr fontId="5"/>
  </si>
  <si>
    <t>基準財政需要額</t>
    <phoneticPr fontId="24"/>
  </si>
  <si>
    <t>うち日本人(％)</t>
    <phoneticPr fontId="5"/>
  </si>
  <si>
    <t>-2.0</t>
    <phoneticPr fontId="5"/>
  </si>
  <si>
    <t>第3次</t>
    <rPh sb="0" eb="1">
      <t>ダイ</t>
    </rPh>
    <rPh sb="2" eb="3">
      <t>ジ</t>
    </rPh>
    <phoneticPr fontId="5"/>
  </si>
  <si>
    <t>標準税収入額等</t>
    <phoneticPr fontId="24"/>
  </si>
  <si>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</si>
  <si>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4"/>
  </si>
  <si>
    <t>人口密度 (人/k㎡)</t>
    <rPh sb="0" eb="2">
      <t>ジンコウ</t>
    </rPh>
    <rPh sb="2" eb="4">
      <t>ミツド</t>
    </rPh>
    <phoneticPr fontId="5"/>
  </si>
  <si>
    <t>歳入一般財源等</t>
    <rPh sb="0" eb="2">
      <t>サイニュウ</t>
    </rPh>
    <rPh sb="2" eb="4">
      <t>イッパン</t>
    </rPh>
    <rPh sb="4" eb="6">
      <t>ザイゲン</t>
    </rPh>
    <rPh sb="6" eb="7">
      <t>トウ</t>
    </rPh>
    <phoneticPr fontId="24"/>
  </si>
  <si>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</si>
  <si>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</si>
  <si>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</si>
  <si>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</si>
  <si>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</si>
  <si>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</si>
  <si>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</si>
  <si>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</si>
  <si>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</si>
  <si>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</si>
  <si>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</si>
  <si>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</si>
  <si>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</si>
  <si>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</si>
  <si>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</si>
  <si>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</si>
  <si>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</si>
  <si>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</si>
  <si>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</si>
  <si>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</si>
  <si>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4"/>
  </si>
  <si>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</si>
  <si>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</si>
  <si>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4"/>
  </si>
  <si>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</si>
  <si>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</si>
  <si>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</si>
  <si>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</si>
  <si>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</si>
  <si>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</si>
  <si>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</si>
  <si>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</si>
  <si>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</si>
  <si>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</si>
  <si>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</si>
  <si>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</si>
  <si>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</si>
  <si>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</si>
  <si>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</si>
  <si>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</si>
  <si>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</si>
  <si>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</si>
  <si>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</si>
  <si>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7"/>
  </si>
  <si>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</si>
  <si>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</si>
  <si>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</si>
  <si>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</si>
  <si>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8"/>
  </si>
  <si>
    <t>平成30年度</t>
    <phoneticPr fontId="24"/>
  </si>
  <si>
    <t>高知県梼原町</t>
    <phoneticPr fontId="24"/>
  </si>
  <si>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</si>
  <si>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</si>
  <si>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</si>
  <si>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</si>
  <si>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</si>
  <si>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</si>
  <si>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</si>
  <si>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</si>
  <si>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</si>
  <si>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</si>
  <si>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</si>
  <si>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</si>
  <si>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3"/>
  </si>
  <si>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</si>
  <si>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</si>
  <si>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</si>
  <si>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</si>
  <si>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</si>
  <si>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</si>
  <si>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</si>
  <si>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</si>
  <si>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</si>
  <si>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</si>
  <si>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</si>
  <si>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</si>
  <si>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</si>
  <si>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3"/>
  </si>
  <si>
    <t>　　　所得割</t>
    <phoneticPr fontId="5"/>
  </si>
  <si>
    <t>衛生費</t>
  </si>
  <si>
    <t>分離課税所得割交付金</t>
    <phoneticPr fontId="24"/>
  </si>
  <si>
    <t>　　　法人均等割</t>
    <phoneticPr fontId="5"/>
  </si>
  <si>
    <t>労働費</t>
  </si>
  <si>
    <t>道府県民税所得割臨時交付金</t>
    <phoneticPr fontId="24"/>
  </si>
  <si>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</si>
  <si>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</si>
  <si>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</si>
  <si>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</si>
  <si>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</si>
  <si>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</si>
  <si>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</si>
  <si>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</si>
  <si>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</si>
  <si>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</si>
  <si>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</si>
  <si>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</si>
  <si>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</si>
  <si>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</si>
  <si>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</si>
  <si>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</si>
  <si>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</si>
  <si>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5"/>
  </si>
  <si>
    <t>　　特別土地保有税</t>
    <phoneticPr fontId="5"/>
  </si>
  <si>
    <t>公債費</t>
  </si>
  <si>
    <t>地方交付税</t>
  </si>
  <si>
    <t>　法定外普通税</t>
    <phoneticPr fontId="5"/>
  </si>
  <si>
    <t>諸支出金</t>
    <rPh sb="3" eb="4">
      <t>キン</t>
    </rPh>
    <phoneticPr fontId="24"/>
  </si>
  <si>
    <t>　普通交付税</t>
    <phoneticPr fontId="5"/>
  </si>
  <si>
    <t>目的税</t>
  </si>
  <si>
    <t>前年度繰上充用金</t>
    <phoneticPr fontId="5"/>
  </si>
  <si>
    <t>　特別交付税</t>
    <phoneticPr fontId="5"/>
  </si>
  <si>
    <t>　法定目的税</t>
    <phoneticPr fontId="5"/>
  </si>
  <si>
    <t>歳出合計</t>
  </si>
  <si>
    <t>　震災復興特別交付税</t>
    <phoneticPr fontId="24"/>
  </si>
  <si>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</si>
  <si>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</si>
  <si>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</si>
  <si>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</si>
  <si>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</si>
  <si>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</si>
  <si>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</si>
  <si>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</si>
  <si>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</si>
  <si>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</si>
  <si>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9"/>
  </si>
  <si>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</si>
  <si>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</si>
  <si>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</si>
  <si>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</si>
  <si>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</si>
  <si>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</si>
  <si>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</si>
  <si>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</si>
  <si>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</si>
  <si>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</si>
  <si>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</si>
  <si>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</si>
  <si>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</si>
  <si>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</si>
  <si>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</si>
  <si>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平成30年度</t>
    <rPh sb="0" eb="2">
      <t>ヘイセイ</t>
    </rPh>
    <rPh sb="4" eb="6">
      <t>ネンド</t>
    </rPh>
    <phoneticPr fontId="5"/>
  </si>
  <si>
    <t>平成29年度</t>
    <rPh sb="0" eb="2">
      <t>ヘイセイ</t>
    </rPh>
    <rPh sb="4" eb="6">
      <t>ネンド</t>
    </rPh>
    <phoneticPr fontId="5"/>
  </si>
  <si>
    <t>内訳</t>
    <rPh sb="0" eb="2">
      <t>ウチワケ</t>
    </rPh>
    <phoneticPr fontId="5"/>
  </si>
  <si>
    <t>財産収入</t>
  </si>
  <si>
    <t>徴収率
(％)</t>
    <rPh sb="0" eb="2">
      <t>チョウシュウ</t>
    </rPh>
    <rPh sb="2" eb="3">
      <t>リツ</t>
    </rPh>
    <phoneticPr fontId="5"/>
  </si>
  <si>
    <t>現年</t>
    <rPh sb="0" eb="1">
      <t>ゲン</t>
    </rPh>
    <rPh sb="1" eb="2">
      <t>ネン</t>
    </rPh>
    <phoneticPr fontId="5"/>
  </si>
  <si>
    <t>　うち元金</t>
    <phoneticPr fontId="24"/>
  </si>
  <si>
    <t>寄附金</t>
  </si>
  <si>
    <t>・計</t>
    <phoneticPr fontId="5"/>
  </si>
  <si>
    <t>市町村民税</t>
    <rPh sb="0" eb="3">
      <t>シチョウソン</t>
    </rPh>
    <rPh sb="3" eb="4">
      <t>ミン</t>
    </rPh>
    <rPh sb="4" eb="5">
      <t>ゼイ</t>
    </rPh>
    <phoneticPr fontId="5"/>
  </si>
  <si>
    <t>　うち利子</t>
    <phoneticPr fontId="24"/>
  </si>
  <si>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</si>
  <si>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</si>
  <si>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</si>
  <si>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</si>
  <si>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</si>
  <si>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</si>
  <si>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</si>
  <si>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</si>
  <si>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</si>
  <si>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</si>
  <si>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</si>
  <si>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</si>
  <si>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</si>
  <si>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5"/>
  </si>
  <si>
    <t>病院</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</si>
  <si>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</si>
  <si>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</si>
  <si>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</si>
  <si>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簡易水道</t>
    <phoneticPr fontId="5"/>
  </si>
  <si>
    <t>加入世帯数(世帯)</t>
  </si>
  <si>
    <t>　　うち一部事務組合負担金</t>
    <phoneticPr fontId="5"/>
  </si>
  <si>
    <t>歳入合計</t>
    <phoneticPr fontId="5"/>
  </si>
  <si>
    <t>下水道</t>
    <phoneticPr fontId="5"/>
  </si>
  <si>
    <t>被保険者数(人)</t>
  </si>
  <si>
    <t>　繰出金</t>
    <phoneticPr fontId="5"/>
  </si>
  <si>
    <t>介護サービス</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</si>
  <si>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</si>
  <si>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</si>
  <si>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</si>
  <si>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</si>
  <si>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</si>
  <si>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</si>
  <si>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</si>
  <si>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</si>
  <si>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</si>
  <si>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</si>
  <si>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</si>
  <si>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</si>
  <si>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</si>
  <si>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</si>
  <si>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</si>
  <si>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</si>
  <si>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</si>
  <si>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</si>
  <si>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</si>
  <si>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</si>
  <si>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</si>
  <si>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平成30年度</t>
  </si>
  <si>
    <t>高知県梼原町</t>
  </si>
  <si>
    <t>一般会計等の財政状況（単位：百万円）</t>
    <rPh sb="0" eb="2">
      <t>イッパン</t>
    </rPh>
    <rPh sb="2" eb="4">
      <t>カイケイ</t>
    </rPh>
    <rPh sb="4" eb="5">
      <t>トウ</t>
    </rPh>
    <rPh sb="6" eb="8">
      <t>ザイセイ</t>
    </rPh>
    <rPh sb="8" eb="10">
      <t>ジョウキョウ</t>
    </rPh>
    <phoneticPr fontId="30"/>
  </si>
  <si>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0"/>
  </si>
  <si>
    <t>会計名</t>
    <rPh sb="0" eb="2">
      <t>カイケイ</t>
    </rPh>
    <rPh sb="2" eb="3">
      <t>メイ</t>
    </rPh>
    <phoneticPr fontId="30"/>
  </si>
  <si>
    <t>歳入</t>
    <rPh sb="0" eb="2">
      <t>サイニュウ</t>
    </rPh>
    <phoneticPr fontId="30"/>
  </si>
  <si>
    <t>歳出</t>
    <phoneticPr fontId="30"/>
  </si>
  <si>
    <t>形式収支</t>
    <phoneticPr fontId="30"/>
  </si>
  <si>
    <t>実質収支</t>
    <phoneticPr fontId="30"/>
  </si>
  <si>
    <t>他会計等
からの
繰入金</t>
    <rPh sb="9" eb="11">
      <t>クリイレ</t>
    </rPh>
    <rPh sb="11" eb="12">
      <t>キン</t>
    </rPh>
    <phoneticPr fontId="30"/>
  </si>
  <si>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</si>
  <si>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</si>
  <si>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</si>
  <si>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</si>
  <si>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</si>
  <si>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</si>
  <si>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</si>
  <si>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</si>
  <si>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</si>
  <si>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</si>
  <si>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</si>
  <si>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</si>
  <si>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松原診療所特別会計</t>
    <phoneticPr fontId="5"/>
  </si>
  <si>
    <t>四万川診療所特別会計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</si>
  <si>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</si>
  <si>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</si>
  <si>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</si>
  <si>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</si>
  <si>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</si>
  <si>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</si>
  <si>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</si>
  <si>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</si>
  <si>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</si>
  <si>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</si>
  <si>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</si>
  <si>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</si>
  <si>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</si>
  <si>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</si>
  <si>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介護保険事業特別会計</t>
    <phoneticPr fontId="5"/>
  </si>
  <si>
    <t>後期高齢者医療特別会計</t>
    <phoneticPr fontId="5"/>
  </si>
  <si>
    <t>病院事業会計</t>
    <phoneticPr fontId="5"/>
  </si>
  <si>
    <t>法適用企業</t>
    <phoneticPr fontId="5"/>
  </si>
  <si>
    <t>簡易水道事業特別会計</t>
    <phoneticPr fontId="5"/>
  </si>
  <si>
    <t>法非適用企業</t>
    <phoneticPr fontId="5"/>
  </si>
  <si>
    <t>下水道事業特別会計</t>
    <phoneticPr fontId="5"/>
  </si>
  <si>
    <t>農業集落排水事業特別会計</t>
    <phoneticPr fontId="5"/>
  </si>
  <si>
    <t>法非適用企業</t>
    <phoneticPr fontId="5"/>
  </si>
  <si>
    <t>風ぐるま事業特別会計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</si>
  <si>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</si>
  <si>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</si>
  <si>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</si>
  <si>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0"/>
  </si>
  <si>
    <t>総収益
（歳入）</t>
    <phoneticPr fontId="5"/>
  </si>
  <si>
    <t>他会計等
からの
繰入金</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</si>
  <si>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</si>
  <si>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</si>
  <si>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</si>
  <si>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</si>
  <si>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</si>
  <si>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</si>
  <si>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</si>
  <si>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</si>
  <si>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</si>
  <si>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0"/>
  </si>
  <si>
    <t>平成28年度</t>
    <rPh sb="0" eb="2">
      <t>ヘイセイ</t>
    </rPh>
    <rPh sb="4" eb="6">
      <t>ネンド</t>
    </rPh>
    <phoneticPr fontId="5"/>
  </si>
  <si>
    <t>分母比</t>
    <rPh sb="0" eb="2">
      <t>ブンボ</t>
    </rPh>
    <rPh sb="2" eb="3">
      <t>ヒ</t>
    </rPh>
    <phoneticPr fontId="5"/>
  </si>
  <si>
    <t>内訳</t>
    <rPh sb="0" eb="2">
      <t>ウチワケ</t>
    </rPh>
    <phoneticPr fontId="30"/>
  </si>
  <si>
    <t>元利償還金</t>
    <rPh sb="0" eb="2">
      <t>ガンリ</t>
    </rPh>
    <rPh sb="2" eb="5">
      <t>ショウカンキン</t>
    </rPh>
    <phoneticPr fontId="30"/>
  </si>
  <si>
    <t xml:space="preserve">一般会計等に係る地方債の現在高 </t>
    <rPh sb="0" eb="2">
      <t>イッパン</t>
    </rPh>
    <rPh sb="2" eb="4">
      <t>カイケイ</t>
    </rPh>
    <rPh sb="4" eb="5">
      <t>トウ</t>
    </rPh>
    <rPh sb="6" eb="7">
      <t>カカ</t>
    </rPh>
    <rPh sb="8" eb="11">
      <t>チホウサイ</t>
    </rPh>
    <rPh sb="12" eb="15">
      <t>ゲンザイダカ</t>
    </rPh>
    <phoneticPr fontId="30"/>
  </si>
  <si>
    <t>債務負担行為</t>
    <rPh sb="0" eb="2">
      <t>サイム</t>
    </rPh>
    <rPh sb="2" eb="4">
      <t>フタン</t>
    </rPh>
    <rPh sb="4" eb="6">
      <t>コウイ</t>
    </rPh>
    <phoneticPr fontId="5"/>
  </si>
  <si>
    <t>PFI事業に係るもの</t>
    <rPh sb="3" eb="5">
      <t>ジギョウ</t>
    </rPh>
    <rPh sb="6" eb="7">
      <t>カカ</t>
    </rPh>
    <phoneticPr fontId="30"/>
  </si>
  <si>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</si>
  <si>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</si>
  <si>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0"/>
  </si>
  <si>
    <t>いわゆる五省協定等に係るもの</t>
    <rPh sb="4" eb="6">
      <t>ゴショウ</t>
    </rPh>
    <rPh sb="6" eb="9">
      <t>キョウテイトウ</t>
    </rPh>
    <rPh sb="10" eb="11">
      <t>カカ</t>
    </rPh>
    <phoneticPr fontId="30"/>
  </si>
  <si>
    <t>準元利償還金</t>
    <rPh sb="0" eb="1">
      <t>ジュン</t>
    </rPh>
    <rPh sb="1" eb="3">
      <t>ガンリ</t>
    </rPh>
    <rPh sb="3" eb="6">
      <t>ショウカンキン</t>
    </rPh>
    <phoneticPr fontId="30"/>
  </si>
  <si>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0"/>
  </si>
  <si>
    <t xml:space="preserve">公営企業債等繰入見込額 </t>
    <rPh sb="0" eb="2">
      <t>コウエイ</t>
    </rPh>
    <rPh sb="2" eb="5">
      <t>キギョウサイ</t>
    </rPh>
    <rPh sb="5" eb="6">
      <t>トウ</t>
    </rPh>
    <rPh sb="6" eb="8">
      <t>クリイ</t>
    </rPh>
    <rPh sb="8" eb="11">
      <t>ミコミガク</t>
    </rPh>
    <phoneticPr fontId="30"/>
  </si>
  <si>
    <t>国営土地改良事業に係るもの</t>
    <rPh sb="0" eb="2">
      <t>コクエイ</t>
    </rPh>
    <rPh sb="2" eb="4">
      <t>トチ</t>
    </rPh>
    <rPh sb="4" eb="6">
      <t>カイリョウ</t>
    </rPh>
    <rPh sb="6" eb="8">
      <t>ジギョウ</t>
    </rPh>
    <rPh sb="9" eb="10">
      <t>カカ</t>
    </rPh>
    <phoneticPr fontId="30"/>
  </si>
  <si>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0"/>
  </si>
  <si>
    <t xml:space="preserve">組合等負担等見込額 </t>
    <rPh sb="0" eb="2">
      <t>クミアイ</t>
    </rPh>
    <rPh sb="2" eb="3">
      <t>トウ</t>
    </rPh>
    <rPh sb="3" eb="5">
      <t>フタン</t>
    </rPh>
    <rPh sb="5" eb="6">
      <t>トウ</t>
    </rPh>
    <rPh sb="6" eb="9">
      <t>ミコミガク</t>
    </rPh>
    <phoneticPr fontId="30"/>
  </si>
  <si>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</si>
  <si>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0"/>
  </si>
  <si>
    <t xml:space="preserve">退職手当負担見込額 </t>
    <rPh sb="0" eb="2">
      <t>タイショク</t>
    </rPh>
    <rPh sb="2" eb="4">
      <t>テアテ</t>
    </rPh>
    <rPh sb="4" eb="6">
      <t>フタン</t>
    </rPh>
    <rPh sb="6" eb="9">
      <t>ミコミガク</t>
    </rPh>
    <phoneticPr fontId="30"/>
  </si>
  <si>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</si>
  <si>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0"/>
  </si>
  <si>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0"/>
  </si>
  <si>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</si>
  <si>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0"/>
  </si>
  <si>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</si>
  <si>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</si>
  <si>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</si>
  <si>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</si>
  <si>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t>
    <phoneticPr fontId="5"/>
  </si>
  <si>
    <t>-</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</si>
  <si>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</si>
  <si>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0"/>
  </si>
  <si>
    <t>-</t>
    <phoneticPr fontId="5"/>
  </si>
  <si>
    <t>引き受けた債務の履行に係るもの</t>
    <rPh sb="0" eb="1">
      <t>ヒ</t>
    </rPh>
    <rPh sb="2" eb="3">
      <t>ウ</t>
    </rPh>
    <rPh sb="5" eb="7">
      <t>サイム</t>
    </rPh>
    <rPh sb="8" eb="10">
      <t>リコウ</t>
    </rPh>
    <rPh sb="11" eb="12">
      <t>カカ</t>
    </rPh>
    <phoneticPr fontId="5"/>
  </si>
  <si>
    <t>-</t>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</si>
  <si>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</si>
  <si>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</si>
  <si>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</si>
  <si>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0"/>
  </si>
  <si>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</si>
  <si>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</si>
  <si>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0"/>
  </si>
  <si>
    <t xml:space="preserve">充当可能特定歳入 </t>
    <rPh sb="0" eb="2">
      <t>ジュウトウ</t>
    </rPh>
    <rPh sb="2" eb="4">
      <t>カノウ</t>
    </rPh>
    <rPh sb="4" eb="6">
      <t>トクテイ</t>
    </rPh>
    <rPh sb="6" eb="8">
      <t>サイニュウ</t>
    </rPh>
    <phoneticPr fontId="30"/>
  </si>
  <si>
    <t>下水道事業特別会計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</si>
  <si>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0"/>
  </si>
  <si>
    <t>病院事業会計</t>
    <phoneticPr fontId="5"/>
  </si>
  <si>
    <t>(Ｆ)</t>
    <phoneticPr fontId="5"/>
  </si>
  <si>
    <t>農業集落排水事業特別会計</t>
    <phoneticPr fontId="5"/>
  </si>
  <si>
    <t>将来負担比率（(Ｅ)－(Ｆ)）／（(Ｃ)－(Ｄ)）×１００</t>
    <rPh sb="0" eb="2">
      <t>ショウライ</t>
    </rPh>
    <rPh sb="2" eb="4">
      <t>フタン</t>
    </rPh>
    <rPh sb="4" eb="6">
      <t>ヒリツ</t>
    </rPh>
    <phoneticPr fontId="5"/>
  </si>
  <si>
    <t>その他の会計</t>
    <phoneticPr fontId="5"/>
  </si>
  <si>
    <t>-</t>
    <phoneticPr fontId="5"/>
  </si>
  <si>
    <t>-</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</si>
  <si>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</si>
  <si>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0"/>
  </si>
  <si>
    <t>土地開発公社に係る将来負担額</t>
    <rPh sb="0" eb="2">
      <t>トチ</t>
    </rPh>
    <rPh sb="2" eb="4">
      <t>カイハツ</t>
    </rPh>
    <rPh sb="4" eb="6">
      <t>コウシャ</t>
    </rPh>
    <rPh sb="7" eb="8">
      <t>カカ</t>
    </rPh>
    <rPh sb="9" eb="11">
      <t>ショウライ</t>
    </rPh>
    <rPh sb="11" eb="14">
      <t>フタンガク</t>
    </rPh>
    <phoneticPr fontId="30"/>
  </si>
  <si>
    <t>利子補給に係るもの</t>
  </si>
  <si>
    <t>健全化判断比率</t>
    <rPh sb="0" eb="3">
      <t>ケンゼンカ</t>
    </rPh>
    <rPh sb="3" eb="5">
      <t>ハンダン</t>
    </rPh>
    <rPh sb="5" eb="7">
      <t>ヒリツ</t>
    </rPh>
    <phoneticPr fontId="19"/>
  </si>
  <si>
    <t>平成30年度</t>
    <rPh sb="0" eb="2">
      <t>ヘイセイ</t>
    </rPh>
    <rPh sb="4" eb="6">
      <t>ネンド</t>
    </rPh>
    <phoneticPr fontId="19"/>
  </si>
  <si>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</si>
  <si>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</si>
  <si>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</si>
  <si>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</si>
  <si>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</si>
  <si>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9"/>
  </si>
  <si>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0"/>
  </si>
  <si>
    <t>(Ｃ)</t>
    <phoneticPr fontId="5"/>
  </si>
  <si>
    <t>連結実質赤字比率</t>
    <rPh sb="0" eb="2">
      <t>レンケツ</t>
    </rPh>
    <rPh sb="2" eb="4">
      <t>ジッシツ</t>
    </rPh>
    <rPh sb="4" eb="6">
      <t>アカジ</t>
    </rPh>
    <rPh sb="6" eb="8">
      <t>ヒリツ</t>
    </rPh>
    <phoneticPr fontId="19"/>
  </si>
  <si>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</si>
  <si>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</si>
  <si>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9"/>
  </si>
  <si>
    <t>(Ｃ)－(Ｄ)</t>
    <phoneticPr fontId="5"/>
  </si>
  <si>
    <t>将来負担比率</t>
    <rPh sb="0" eb="2">
      <t>ショウライ</t>
    </rPh>
    <rPh sb="2" eb="4">
      <t>フタン</t>
    </rPh>
    <rPh sb="4" eb="6">
      <t>ヒリツ</t>
    </rPh>
    <phoneticPr fontId="19"/>
  </si>
  <si>
    <t>-</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</si>
  <si>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</si>
  <si>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</si>
  <si>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</si>
  <si>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</si>
  <si>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</si>
  <si>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</si>
  <si>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</si>
  <si>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</si>
  <si>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</si>
  <si>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</si>
  <si>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</si>
  <si>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</si>
  <si>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</si>
  <si>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</si>
  <si>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</si>
  <si>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</si>
  <si>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</si>
  <si>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</si>
  <si>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</si>
  <si>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</si>
  <si>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</si>
  <si>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</si>
  <si>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</si>
  <si>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</si>
  <si>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</si>
  <si>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</si>
  <si>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</si>
  <si>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</si>
  <si>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</si>
  <si>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</si>
  <si>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6"/>
  </si>
  <si>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</si>
  <si>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</si>
  <si>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</si>
  <si>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</si>
  <si>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</si>
  <si>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</si>
  <si>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</si>
  <si>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※平成31年度中に市町村合併した団体で、合併前の団体ごとの決算に基づく実質公債費比率を算出していない団体については、グラフを表記しない。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</si>
  <si>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</si>
  <si>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</si>
  <si>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</si>
  <si>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</si>
  <si>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</si>
  <si>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</si>
  <si>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</si>
  <si>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</si>
  <si>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H26</t>
  </si>
  <si>
    <t>うち単独分</t>
    <rPh sb="2" eb="4">
      <t>タンドク</t>
    </rPh>
    <rPh sb="4" eb="5">
      <t>ブン</t>
    </rPh>
    <phoneticPr fontId="5"/>
  </si>
  <si>
    <t xml:space="preserve"> H27</t>
  </si>
  <si>
    <t xml:space="preserve"> H28</t>
  </si>
  <si>
    <t xml:space="preserve"> H29</t>
  </si>
  <si>
    <t xml:space="preserve"> H30</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</si>
  <si>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</si>
  <si>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</si>
  <si>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</si>
  <si>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</si>
  <si>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H26</t>
  </si>
  <si>
    <t>H27</t>
  </si>
  <si>
    <t>H28</t>
  </si>
  <si>
    <t>H29</t>
  </si>
  <si>
    <t>H30</t>
  </si>
  <si>
    <t>▲ 1.00</t>
  </si>
  <si>
    <t>病院事業会計</t>
  </si>
  <si>
    <t>一般会計</t>
  </si>
  <si>
    <t>介護保険事業特別会計</t>
  </si>
  <si>
    <t>風ぐるま事業特別会計</t>
  </si>
  <si>
    <t>後期高齢者医療特別会計</t>
  </si>
  <si>
    <t>国民健康保険特別会計</t>
  </si>
  <si>
    <t>松原診療所特別会計</t>
  </si>
  <si>
    <t>四万川診療所特別会計</t>
  </si>
  <si>
    <t>その他会計（赤字）</t>
  </si>
  <si>
    <t>その他会計（黒字）</t>
  </si>
  <si>
    <t>H25末</t>
    <phoneticPr fontId="5"/>
  </si>
  <si>
    <t>H26末</t>
    <phoneticPr fontId="5"/>
  </si>
  <si>
    <t>H27末</t>
    <phoneticPr fontId="5"/>
  </si>
  <si>
    <t>H28末</t>
    <phoneticPr fontId="5"/>
  </si>
  <si>
    <t>H29末</t>
    <phoneticPr fontId="5"/>
  </si>
  <si>
    <t>保健文化社会福祉基金</t>
    <rPh sb="0" eb="2">
      <t>ホケン</t>
    </rPh>
    <rPh sb="2" eb="4">
      <t>ブンカ</t>
    </rPh>
    <rPh sb="4" eb="6">
      <t>シャカイ</t>
    </rPh>
    <rPh sb="6" eb="8">
      <t>フクシ</t>
    </rPh>
    <rPh sb="8" eb="10">
      <t>キキン</t>
    </rPh>
    <phoneticPr fontId="2"/>
  </si>
  <si>
    <t>公共施設整備事業基金</t>
    <rPh sb="0" eb="2">
      <t>コウキョウ</t>
    </rPh>
    <rPh sb="2" eb="4">
      <t>シセツ</t>
    </rPh>
    <rPh sb="4" eb="6">
      <t>セイビ</t>
    </rPh>
    <rPh sb="6" eb="8">
      <t>ジギョウ</t>
    </rPh>
    <rPh sb="8" eb="10">
      <t>キキン</t>
    </rPh>
    <phoneticPr fontId="2"/>
  </si>
  <si>
    <t>ゆすはら21夢・未来基金</t>
    <rPh sb="6" eb="7">
      <t>ユメ</t>
    </rPh>
    <rPh sb="8" eb="10">
      <t>ミライ</t>
    </rPh>
    <rPh sb="10" eb="12">
      <t>キキン</t>
    </rPh>
    <phoneticPr fontId="2"/>
  </si>
  <si>
    <t>森と水の文化のまちづくり基金</t>
    <rPh sb="0" eb="1">
      <t>モリ</t>
    </rPh>
    <rPh sb="2" eb="3">
      <t>ミズ</t>
    </rPh>
    <rPh sb="4" eb="6">
      <t>ブンカ</t>
    </rPh>
    <rPh sb="12" eb="14">
      <t>キキン</t>
    </rPh>
    <phoneticPr fontId="2"/>
  </si>
  <si>
    <t>町有林事業基金</t>
    <rPh sb="0" eb="1">
      <t>チョウ</t>
    </rPh>
    <rPh sb="1" eb="2">
      <t>ユウ</t>
    </rPh>
    <rPh sb="2" eb="3">
      <t>ハヤシ</t>
    </rPh>
    <rPh sb="3" eb="5">
      <t>ジギョウ</t>
    </rPh>
    <rPh sb="5" eb="7">
      <t>キキン</t>
    </rPh>
    <phoneticPr fontId="2"/>
  </si>
  <si>
    <t>-</t>
    <phoneticPr fontId="2"/>
  </si>
  <si>
    <t>高幡消防組合（一般会計）</t>
    <rPh sb="0" eb="2">
      <t>コウバン</t>
    </rPh>
    <rPh sb="2" eb="4">
      <t>ショウボウ</t>
    </rPh>
    <rPh sb="4" eb="6">
      <t>クミアイ</t>
    </rPh>
    <rPh sb="7" eb="9">
      <t>イッパン</t>
    </rPh>
    <rPh sb="9" eb="11">
      <t>カイケイ</t>
    </rPh>
    <phoneticPr fontId="2"/>
  </si>
  <si>
    <t>津野山養護老人ホーム組合（一般会計）</t>
    <rPh sb="0" eb="3">
      <t>ツノヤマ</t>
    </rPh>
    <rPh sb="3" eb="5">
      <t>ヨウゴ</t>
    </rPh>
    <rPh sb="5" eb="7">
      <t>ロウジン</t>
    </rPh>
    <rPh sb="10" eb="12">
      <t>クミアイ</t>
    </rPh>
    <rPh sb="13" eb="15">
      <t>イッパン</t>
    </rPh>
    <rPh sb="15" eb="17">
      <t>カイケイ</t>
    </rPh>
    <phoneticPr fontId="2"/>
  </si>
  <si>
    <t>高陵特別養護老人ホーム組合（一般会計）</t>
    <rPh sb="0" eb="2">
      <t>コウリョウ</t>
    </rPh>
    <rPh sb="2" eb="4">
      <t>トクベツ</t>
    </rPh>
    <rPh sb="4" eb="6">
      <t>ヨウゴ</t>
    </rPh>
    <rPh sb="6" eb="8">
      <t>ロウジン</t>
    </rPh>
    <rPh sb="11" eb="13">
      <t>クミアイ</t>
    </rPh>
    <rPh sb="14" eb="16">
      <t>イッパン</t>
    </rPh>
    <rPh sb="16" eb="18">
      <t>カイケイ</t>
    </rPh>
    <phoneticPr fontId="2"/>
  </si>
  <si>
    <t>津野山広域事務組合（一般会計）</t>
    <rPh sb="0" eb="2">
      <t>ツノ</t>
    </rPh>
    <rPh sb="2" eb="3">
      <t>ヤマ</t>
    </rPh>
    <rPh sb="3" eb="5">
      <t>コウイキ</t>
    </rPh>
    <rPh sb="5" eb="7">
      <t>ジム</t>
    </rPh>
    <rPh sb="7" eb="9">
      <t>クミアイ</t>
    </rPh>
    <rPh sb="10" eb="12">
      <t>イッパン</t>
    </rPh>
    <rPh sb="12" eb="14">
      <t>カイケイ</t>
    </rPh>
    <phoneticPr fontId="2"/>
  </si>
  <si>
    <t>高知県広域食肉センター事務組合（一般会計）</t>
    <rPh sb="0" eb="3">
      <t>コウチケン</t>
    </rPh>
    <rPh sb="3" eb="5">
      <t>コウイキ</t>
    </rPh>
    <rPh sb="5" eb="7">
      <t>ショクニク</t>
    </rPh>
    <rPh sb="11" eb="13">
      <t>ジム</t>
    </rPh>
    <rPh sb="13" eb="15">
      <t>クミアイ</t>
    </rPh>
    <rPh sb="16" eb="18">
      <t>イッパン</t>
    </rPh>
    <rPh sb="18" eb="20">
      <t>カイケイ</t>
    </rPh>
    <phoneticPr fontId="2"/>
  </si>
  <si>
    <t>高幡障害者支援施設組合（一般会計）</t>
    <rPh sb="0" eb="2">
      <t>コウバン</t>
    </rPh>
    <rPh sb="2" eb="5">
      <t>ショウガイシャ</t>
    </rPh>
    <rPh sb="5" eb="7">
      <t>シエン</t>
    </rPh>
    <rPh sb="7" eb="9">
      <t>シセツ</t>
    </rPh>
    <rPh sb="9" eb="11">
      <t>クミアイ</t>
    </rPh>
    <rPh sb="12" eb="14">
      <t>イッパン</t>
    </rPh>
    <rPh sb="14" eb="16">
      <t>カイケイ</t>
    </rPh>
    <phoneticPr fontId="2"/>
  </si>
  <si>
    <t>高幡広域市町村圏事務組合（一般会計）</t>
    <rPh sb="0" eb="2">
      <t>コウバン</t>
    </rPh>
    <rPh sb="2" eb="4">
      <t>コウイキ</t>
    </rPh>
    <rPh sb="4" eb="7">
      <t>シチョウソン</t>
    </rPh>
    <rPh sb="7" eb="8">
      <t>ケン</t>
    </rPh>
    <rPh sb="8" eb="10">
      <t>ジム</t>
    </rPh>
    <rPh sb="10" eb="12">
      <t>クミアイ</t>
    </rPh>
    <rPh sb="13" eb="15">
      <t>イッパン</t>
    </rPh>
    <rPh sb="15" eb="17">
      <t>カイケイ</t>
    </rPh>
    <phoneticPr fontId="2"/>
  </si>
  <si>
    <t>高幡広域市町村圏事務組合（滞納整理事業特別会計）</t>
    <rPh sb="0" eb="2">
      <t>コウバン</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2"/>
  </si>
  <si>
    <t>こうち人づくり広域連合（一般会計）</t>
    <rPh sb="3" eb="4">
      <t>ヒト</t>
    </rPh>
    <rPh sb="7" eb="9">
      <t>コウイキ</t>
    </rPh>
    <rPh sb="9" eb="11">
      <t>レンゴウ</t>
    </rPh>
    <rPh sb="12" eb="14">
      <t>イッパン</t>
    </rPh>
    <rPh sb="14" eb="16">
      <t>カイケイ</t>
    </rPh>
    <phoneticPr fontId="2"/>
  </si>
  <si>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2"/>
  </si>
  <si>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2"/>
  </si>
  <si>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</si>
  <si>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</si>
  <si>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雲の上</t>
    <rPh sb="0" eb="1">
      <t>クモ</t>
    </rPh>
    <rPh sb="2" eb="3">
      <t>ウエ</t>
    </rPh>
    <phoneticPr fontId="2"/>
  </si>
  <si>
    <t>梼原町土地開発公社</t>
    <rPh sb="0" eb="3">
      <t>ユスハラチョウ</t>
    </rPh>
    <rPh sb="3" eb="5">
      <t>トチ</t>
    </rPh>
    <rPh sb="5" eb="7">
      <t>カイハツ</t>
    </rPh>
    <rPh sb="7" eb="9">
      <t>コウシャ</t>
    </rPh>
    <phoneticPr fontId="2"/>
  </si>
  <si>
    <t>ゆすはらペレット</t>
  </si>
  <si>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</si>
  <si>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</si>
  <si>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</si>
  <si>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</si>
  <si>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定期的な繰上償還の実施を行っているものの、平成28年度以降、図書館や福祉施設、町道改良工事等多額の起債を借り入れたことにより、地方債残高は増、充当可能財源となる基金等については基金の取崩し等により、減となってきている。しかしながら、充当可能財源が将来負担額を上回ることから、将来負担比率については「-」となっている。
今後、年数経過による施設の老朽化対策等が将来負担比率に影響する可能性がある。</t>
    <rPh sb="0" eb="3">
      <t>テイキテキ</t>
    </rPh>
    <rPh sb="4" eb="6">
      <t>クリアゲ</t>
    </rPh>
    <rPh sb="6" eb="8">
      <t>ショウカン</t>
    </rPh>
    <rPh sb="9" eb="11">
      <t>ジッシ</t>
    </rPh>
    <rPh sb="12" eb="13">
      <t>オコナ</t>
    </rPh>
    <rPh sb="21" eb="23">
      <t>ヘイセイ</t>
    </rPh>
    <rPh sb="25" eb="27">
      <t>ネンド</t>
    </rPh>
    <rPh sb="27" eb="29">
      <t>イコウ</t>
    </rPh>
    <rPh sb="30" eb="33">
      <t>トショカン</t>
    </rPh>
    <rPh sb="34" eb="36">
      <t>フクシ</t>
    </rPh>
    <rPh sb="36" eb="38">
      <t>シセツ</t>
    </rPh>
    <rPh sb="39" eb="41">
      <t>チョウドウ</t>
    </rPh>
    <rPh sb="41" eb="43">
      <t>カイリョウ</t>
    </rPh>
    <rPh sb="43" eb="45">
      <t>コウジ</t>
    </rPh>
    <rPh sb="45" eb="46">
      <t>トウ</t>
    </rPh>
    <rPh sb="46" eb="48">
      <t>タガク</t>
    </rPh>
    <rPh sb="49" eb="51">
      <t>キサイ</t>
    </rPh>
    <rPh sb="52" eb="53">
      <t>カ</t>
    </rPh>
    <rPh sb="54" eb="55">
      <t>イ</t>
    </rPh>
    <rPh sb="63" eb="66">
      <t>チホウサイ</t>
    </rPh>
    <rPh sb="66" eb="68">
      <t>ザンダカ</t>
    </rPh>
    <rPh sb="69" eb="70">
      <t>ゾウ</t>
    </rPh>
    <rPh sb="71" eb="73">
      <t>ジュウトウ</t>
    </rPh>
    <rPh sb="73" eb="75">
      <t>カノウ</t>
    </rPh>
    <rPh sb="75" eb="77">
      <t>ザイゲン</t>
    </rPh>
    <rPh sb="80" eb="82">
      <t>キキン</t>
    </rPh>
    <rPh sb="82" eb="83">
      <t>トウ</t>
    </rPh>
    <rPh sb="88" eb="90">
      <t>キキン</t>
    </rPh>
    <rPh sb="91" eb="93">
      <t>トリクズ</t>
    </rPh>
    <rPh sb="94" eb="95">
      <t>トウ</t>
    </rPh>
    <rPh sb="99" eb="100">
      <t>ゲン</t>
    </rPh>
    <rPh sb="116" eb="118">
      <t>ジュウトウ</t>
    </rPh>
    <rPh sb="118" eb="120">
      <t>カノウ</t>
    </rPh>
    <rPh sb="120" eb="122">
      <t>ザイゲン</t>
    </rPh>
    <rPh sb="123" eb="125">
      <t>ショウライ</t>
    </rPh>
    <rPh sb="125" eb="127">
      <t>フタン</t>
    </rPh>
    <rPh sb="127" eb="128">
      <t>ガク</t>
    </rPh>
    <rPh sb="129" eb="131">
      <t>ウワマワ</t>
    </rPh>
    <rPh sb="137" eb="139">
      <t>ショウライ</t>
    </rPh>
    <rPh sb="139" eb="141">
      <t>フタン</t>
    </rPh>
    <rPh sb="141" eb="143">
      <t>ヒリツ</t>
    </rPh>
    <rPh sb="159" eb="161">
      <t>コンゴ</t>
    </rPh>
    <rPh sb="162" eb="164">
      <t>ネンスウ</t>
    </rPh>
    <rPh sb="164" eb="166">
      <t>ケイカ</t>
    </rPh>
    <rPh sb="169" eb="171">
      <t>シセツ</t>
    </rPh>
    <rPh sb="172" eb="175">
      <t>ロウキュウカ</t>
    </rPh>
    <rPh sb="175" eb="177">
      <t>タイサク</t>
    </rPh>
    <rPh sb="177" eb="178">
      <t>トウ</t>
    </rPh>
    <rPh sb="179" eb="181">
      <t>ショウライ</t>
    </rPh>
    <rPh sb="181" eb="183">
      <t>フタン</t>
    </rPh>
    <rPh sb="183" eb="185">
      <t>ヒリツ</t>
    </rPh>
    <rPh sb="186" eb="188">
      <t>エイキョウ</t>
    </rPh>
    <rPh sb="190" eb="193">
      <t>カノウセイ</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</si>
  <si>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</si>
  <si>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</si>
  <si>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</si>
  <si>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</si>
  <si>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</si>
  <si>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</si>
  <si>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定期的な繰上償還の実施を行っているものの、平成28年度以降、図書館や福祉施設、町道改良工事等多額の起債を借り入れたことにより、地方債残高は増、充当可能財源となる基金等については基金の取崩し等により、減となってきている。しかしながら、充当可能財源が将来負担額を上回ることから、将来負担比率については「-」となっている。
実質公債費比率は類似団体と比較して低い水準にあり、近年減少傾向にある。元利償還金の減等に伴うものであるが、多額に借り入れた起債の償還が今後見込まれることから、計画的な返済を行い、水準を抑えた財政運営につとめる。</t>
    <rPh sb="159" eb="161">
      <t>ジッシツ</t>
    </rPh>
    <rPh sb="161" eb="164">
      <t>コウサイヒ</t>
    </rPh>
    <rPh sb="164" eb="166">
      <t>ヒリツ</t>
    </rPh>
    <rPh sb="167" eb="169">
      <t>ルイジ</t>
    </rPh>
    <rPh sb="169" eb="171">
      <t>ダンタイ</t>
    </rPh>
    <rPh sb="172" eb="174">
      <t>ヒカク</t>
    </rPh>
    <rPh sb="176" eb="177">
      <t>ヒク</t>
    </rPh>
    <rPh sb="178" eb="180">
      <t>スイジュン</t>
    </rPh>
    <rPh sb="184" eb="186">
      <t>キンネン</t>
    </rPh>
    <rPh sb="186" eb="188">
      <t>ゲンショウ</t>
    </rPh>
    <rPh sb="188" eb="190">
      <t>ケイコウ</t>
    </rPh>
    <rPh sb="194" eb="196">
      <t>ガンリ</t>
    </rPh>
    <rPh sb="196" eb="199">
      <t>ショウカンキン</t>
    </rPh>
    <rPh sb="200" eb="201">
      <t>ゲン</t>
    </rPh>
    <rPh sb="201" eb="202">
      <t>トウ</t>
    </rPh>
    <rPh sb="203" eb="204">
      <t>トモナ</t>
    </rPh>
    <rPh sb="212" eb="214">
      <t>タガク</t>
    </rPh>
    <rPh sb="215" eb="216">
      <t>カ</t>
    </rPh>
    <rPh sb="217" eb="218">
      <t>イ</t>
    </rPh>
    <rPh sb="220" eb="222">
      <t>キサイ</t>
    </rPh>
    <rPh sb="223" eb="225">
      <t>ショウカン</t>
    </rPh>
    <rPh sb="226" eb="228">
      <t>コンゴ</t>
    </rPh>
    <rPh sb="228" eb="230">
      <t>ミコ</t>
    </rPh>
    <rPh sb="238" eb="241">
      <t>ケイカクテキ</t>
    </rPh>
    <rPh sb="242" eb="244">
      <t>ヘンサイ</t>
    </rPh>
    <rPh sb="245" eb="246">
      <t>オコナ</t>
    </rPh>
    <rPh sb="248" eb="250">
      <t>スイジュン</t>
    </rPh>
    <rPh sb="251" eb="252">
      <t>オサ</t>
    </rPh>
    <rPh sb="254" eb="256">
      <t>ザイセイ</t>
    </rPh>
    <rPh sb="256" eb="258">
      <t>ウンエイ</t>
    </rPh>
    <phoneticPr fontId="2"/>
  </si>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</sst>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9">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3" fillId="0" borderId="0">
      <alignment vertical="center"/>
    </xf>
    <xf numFmtId="0" fontId="15" fillId="0" borderId="0"/>
    <xf numFmtId="0" fontId="15" fillId="0" borderId="0">
      <alignment vertical="center"/>
    </xf>
    <xf numFmtId="0" fontId="13" fillId="0" borderId="0">
      <alignment vertical="center"/>
    </xf>
    <xf numFmtId="0" fontId="1" fillId="0" borderId="0">
      <alignment vertical="center"/>
    </xf>
    <xf numFmtId="0" fontId="19"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5" fillId="0" borderId="0">
      <alignment vertical="center"/>
    </xf>
    <xf numFmtId="0" fontId="15" fillId="0" borderId="0"/>
    <xf numFmtId="0" fontId="15" fillId="0" borderId="0"/>
    <xf numFmtId="0" fontId="37" fillId="0" borderId="0">
      <alignment vertical="center"/>
    </xf>
  </cellStyleXfs>
  <cellXfs count="1328">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0" fillId="0" borderId="0" xfId="3" applyFont="1" applyAlignment="1">
      <alignment horizontal="center" vertical="center" wrapText="1"/>
    </xf>
    <xf numFmtId="0" fontId="8" fillId="0" borderId="0" xfId="3" applyFont="1" applyAlignment="1">
      <alignment vertical="top"/>
    </xf>
    <xf numFmtId="0" fontId="11" fillId="0" borderId="0" xfId="3" applyFont="1">
      <alignment vertical="center"/>
    </xf>
    <xf numFmtId="0" fontId="10"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2" fillId="2" borderId="1" xfId="1" applyFont="1" applyFill="1" applyBorder="1" applyAlignment="1"/>
    <xf numFmtId="0" fontId="12" fillId="2" borderId="2" xfId="1" applyFont="1" applyFill="1" applyBorder="1" applyAlignment="1">
      <alignment horizontal="right" vertical="top"/>
    </xf>
    <xf numFmtId="0" fontId="12" fillId="2" borderId="3" xfId="1" applyFont="1" applyFill="1" applyBorder="1" applyAlignment="1">
      <alignment horizontal="right" vertical="top"/>
    </xf>
    <xf numFmtId="0" fontId="14" fillId="4" borderId="5" xfId="5" applyFont="1" applyFill="1" applyBorder="1" applyAlignment="1">
      <alignment horizontal="center" vertical="center"/>
    </xf>
    <xf numFmtId="0" fontId="14" fillId="4" borderId="6" xfId="5" applyFont="1" applyFill="1" applyBorder="1" applyAlignment="1">
      <alignment horizontal="center" vertical="center"/>
    </xf>
    <xf numFmtId="0" fontId="12" fillId="0" borderId="7" xfId="1" applyFont="1" applyFill="1" applyBorder="1" applyAlignment="1">
      <alignment horizontal="center" vertical="center" wrapText="1"/>
    </xf>
    <xf numFmtId="177" fontId="12" fillId="0" borderId="5" xfId="5" applyNumberFormat="1" applyFont="1" applyFill="1" applyBorder="1" applyAlignment="1" applyProtection="1">
      <alignment horizontal="right" vertical="center" shrinkToFit="1"/>
    </xf>
    <xf numFmtId="177" fontId="12" fillId="0" borderId="10" xfId="5" applyNumberFormat="1" applyFont="1" applyFill="1" applyBorder="1" applyAlignment="1" applyProtection="1">
      <alignment horizontal="right" vertical="center" shrinkToFit="1"/>
    </xf>
    <xf numFmtId="0" fontId="12" fillId="0" borderId="11" xfId="1" applyFont="1" applyFill="1" applyBorder="1" applyAlignment="1">
      <alignment horizontal="center" vertical="center" wrapText="1"/>
    </xf>
    <xf numFmtId="177" fontId="12" fillId="0" borderId="15" xfId="5" applyNumberFormat="1" applyFont="1" applyFill="1" applyBorder="1" applyAlignment="1" applyProtection="1">
      <alignment horizontal="right" vertical="center" shrinkToFit="1"/>
    </xf>
    <xf numFmtId="177" fontId="12" fillId="0" borderId="16" xfId="5" applyNumberFormat="1" applyFont="1" applyFill="1" applyBorder="1" applyAlignment="1" applyProtection="1">
      <alignment horizontal="right" vertical="center" shrinkToFit="1"/>
    </xf>
    <xf numFmtId="177" fontId="12" fillId="0" borderId="34" xfId="5" applyNumberFormat="1" applyFont="1" applyFill="1" applyBorder="1" applyAlignment="1" applyProtection="1">
      <alignment horizontal="right" vertical="center" shrinkToFit="1"/>
    </xf>
    <xf numFmtId="177" fontId="12" fillId="0" borderId="35" xfId="5" applyNumberFormat="1" applyFont="1" applyFill="1" applyBorder="1" applyAlignment="1" applyProtection="1">
      <alignment horizontal="right" vertical="center" shrinkToFit="1"/>
    </xf>
    <xf numFmtId="0" fontId="12" fillId="0" borderId="49" xfId="1" applyFont="1" applyFill="1" applyBorder="1" applyAlignment="1">
      <alignment horizontal="center" vertical="center"/>
    </xf>
    <xf numFmtId="177" fontId="12" fillId="0" borderId="34" xfId="5" applyNumberFormat="1" applyFont="1" applyFill="1" applyBorder="1" applyAlignment="1" applyProtection="1">
      <alignment horizontal="right" vertical="center" shrinkToFit="1"/>
      <protection locked="0"/>
    </xf>
    <xf numFmtId="177" fontId="12" fillId="0" borderId="35" xfId="5" applyNumberFormat="1" applyFont="1" applyFill="1" applyBorder="1" applyAlignment="1" applyProtection="1">
      <alignment horizontal="right" vertical="center" shrinkToFit="1"/>
      <protection locked="0"/>
    </xf>
    <xf numFmtId="0" fontId="12" fillId="0" borderId="50" xfId="1" applyFont="1" applyFill="1" applyBorder="1" applyAlignment="1">
      <alignment horizontal="center" vertical="center"/>
    </xf>
    <xf numFmtId="177" fontId="12" fillId="0" borderId="21" xfId="5" applyNumberFormat="1" applyFont="1" applyFill="1" applyBorder="1" applyAlignment="1" applyProtection="1">
      <alignment horizontal="right" vertical="center" shrinkToFit="1"/>
      <protection locked="0"/>
    </xf>
    <xf numFmtId="177" fontId="12" fillId="0" borderId="22" xfId="5" applyNumberFormat="1" applyFont="1" applyFill="1" applyBorder="1" applyAlignment="1" applyProtection="1">
      <alignment horizontal="right" vertical="center" shrinkToFit="1"/>
      <protection locked="0"/>
    </xf>
    <xf numFmtId="0" fontId="12" fillId="0" borderId="1" xfId="1" applyFont="1" applyFill="1" applyBorder="1" applyAlignment="1">
      <alignment horizontal="center" vertical="center"/>
    </xf>
    <xf numFmtId="177" fontId="12" fillId="0" borderId="51" xfId="5" applyNumberFormat="1" applyFont="1" applyFill="1" applyBorder="1" applyAlignment="1" applyProtection="1">
      <alignment horizontal="right" vertical="center" shrinkToFit="1"/>
    </xf>
    <xf numFmtId="177" fontId="12" fillId="0" borderId="6" xfId="5" applyNumberFormat="1" applyFont="1" applyFill="1" applyBorder="1" applyAlignment="1" applyProtection="1">
      <alignment horizontal="right" vertical="center" shrinkToFit="1"/>
    </xf>
    <xf numFmtId="178" fontId="16" fillId="0" borderId="41" xfId="6" applyNumberFormat="1" applyFont="1" applyBorder="1" applyAlignment="1">
      <alignment vertical="center"/>
    </xf>
    <xf numFmtId="178" fontId="16" fillId="0" borderId="48" xfId="6" applyNumberFormat="1" applyFont="1" applyBorder="1" applyAlignment="1">
      <alignment vertical="center"/>
    </xf>
    <xf numFmtId="178" fontId="16" fillId="0" borderId="15" xfId="6" applyNumberFormat="1" applyFont="1" applyBorder="1" applyAlignment="1">
      <alignment horizontal="center" vertical="center" wrapText="1"/>
    </xf>
    <xf numFmtId="178" fontId="16" fillId="0" borderId="39" xfId="6" applyNumberFormat="1" applyFont="1" applyBorder="1" applyAlignment="1">
      <alignment horizontal="center" vertical="center"/>
    </xf>
    <xf numFmtId="178" fontId="16" fillId="0" borderId="31" xfId="6" applyNumberFormat="1" applyFont="1" applyBorder="1" applyAlignment="1">
      <alignment horizontal="center" vertical="center"/>
    </xf>
    <xf numFmtId="178" fontId="16" fillId="0" borderId="42" xfId="6" applyNumberFormat="1" applyFont="1" applyBorder="1" applyAlignment="1">
      <alignment horizontal="center" vertical="center"/>
    </xf>
    <xf numFmtId="0" fontId="15" fillId="0" borderId="0" xfId="6"/>
    <xf numFmtId="178" fontId="16" fillId="0" borderId="37" xfId="6" applyNumberFormat="1" applyFont="1" applyBorder="1" applyAlignment="1">
      <alignment vertical="center"/>
    </xf>
    <xf numFmtId="178" fontId="16" fillId="0" borderId="40" xfId="6" applyNumberFormat="1" applyFont="1" applyBorder="1" applyAlignment="1">
      <alignment vertical="center"/>
    </xf>
    <xf numFmtId="0" fontId="15" fillId="0" borderId="47" xfId="6" applyFont="1" applyBorder="1" applyAlignment="1">
      <alignment vertical="center"/>
    </xf>
    <xf numFmtId="178" fontId="16" fillId="0" borderId="41" xfId="6" applyNumberFormat="1" applyFont="1" applyBorder="1" applyAlignment="1">
      <alignment horizontal="center" vertical="center"/>
    </xf>
    <xf numFmtId="178" fontId="16" fillId="0" borderId="52" xfId="6" applyNumberFormat="1" applyFont="1" applyBorder="1" applyAlignment="1">
      <alignment horizontal="center" vertical="center" wrapText="1"/>
    </xf>
    <xf numFmtId="178" fontId="16" fillId="0" borderId="53" xfId="6" applyNumberFormat="1" applyFont="1" applyBorder="1" applyAlignment="1">
      <alignment horizontal="center" vertical="center"/>
    </xf>
    <xf numFmtId="178" fontId="16" fillId="0" borderId="54" xfId="6" applyNumberFormat="1" applyFont="1" applyBorder="1" applyAlignment="1">
      <alignment horizontal="center" vertical="center" wrapText="1"/>
    </xf>
    <xf numFmtId="178" fontId="16" fillId="0" borderId="34" xfId="6" applyNumberFormat="1" applyFont="1" applyBorder="1" applyAlignment="1">
      <alignment horizontal="center" vertical="center"/>
    </xf>
    <xf numFmtId="178" fontId="16" fillId="0" borderId="48" xfId="6" applyNumberFormat="1" applyFont="1" applyBorder="1" applyAlignment="1">
      <alignment horizontal="center" vertical="center"/>
    </xf>
    <xf numFmtId="179" fontId="16" fillId="0" borderId="15" xfId="6" applyNumberFormat="1" applyFont="1" applyFill="1" applyBorder="1" applyAlignment="1">
      <alignment vertical="center"/>
    </xf>
    <xf numFmtId="179" fontId="16" fillId="0" borderId="41" xfId="6" applyNumberFormat="1" applyFont="1" applyFill="1" applyBorder="1" applyAlignment="1">
      <alignment vertical="center"/>
    </xf>
    <xf numFmtId="180" fontId="16" fillId="0" borderId="55" xfId="6" applyNumberFormat="1" applyFont="1" applyFill="1" applyBorder="1" applyAlignment="1">
      <alignment vertical="center"/>
    </xf>
    <xf numFmtId="179" fontId="16" fillId="0" borderId="53" xfId="6" applyNumberFormat="1" applyFont="1" applyFill="1" applyBorder="1" applyAlignment="1">
      <alignment vertical="center"/>
    </xf>
    <xf numFmtId="180" fontId="16" fillId="0" borderId="56" xfId="6" applyNumberFormat="1" applyFont="1" applyFill="1" applyBorder="1" applyAlignment="1">
      <alignment vertical="center"/>
    </xf>
    <xf numFmtId="180" fontId="16" fillId="0" borderId="15" xfId="6" applyNumberFormat="1" applyFont="1" applyBorder="1" applyAlignment="1">
      <alignment vertical="center"/>
    </xf>
    <xf numFmtId="178" fontId="16" fillId="0" borderId="37" xfId="6" applyNumberFormat="1" applyFont="1" applyBorder="1" applyAlignment="1">
      <alignment horizontal="center" vertical="center"/>
    </xf>
    <xf numFmtId="178" fontId="16" fillId="0" borderId="57" xfId="6" applyNumberFormat="1" applyFont="1" applyBorder="1" applyAlignment="1">
      <alignment horizontal="center" vertical="center"/>
    </xf>
    <xf numFmtId="179" fontId="16" fillId="0" borderId="58" xfId="6" applyNumberFormat="1" applyFont="1" applyFill="1" applyBorder="1" applyAlignment="1">
      <alignment vertical="center"/>
    </xf>
    <xf numFmtId="179" fontId="16" fillId="0" borderId="59" xfId="6" applyNumberFormat="1" applyFont="1" applyFill="1" applyBorder="1" applyAlignment="1">
      <alignment vertical="center"/>
    </xf>
    <xf numFmtId="180" fontId="16" fillId="0" borderId="57" xfId="6" applyNumberFormat="1" applyFont="1" applyFill="1" applyBorder="1" applyAlignment="1">
      <alignment vertical="center"/>
    </xf>
    <xf numFmtId="179" fontId="16" fillId="0" borderId="60" xfId="6" applyNumberFormat="1" applyFont="1" applyFill="1" applyBorder="1" applyAlignment="1">
      <alignment vertical="center"/>
    </xf>
    <xf numFmtId="180" fontId="16" fillId="0" borderId="61" xfId="6" applyNumberFormat="1" applyFont="1" applyFill="1" applyBorder="1" applyAlignment="1">
      <alignment vertical="center"/>
    </xf>
    <xf numFmtId="180" fontId="16" fillId="0" borderId="58" xfId="6" applyNumberFormat="1" applyFont="1" applyBorder="1" applyAlignment="1">
      <alignment vertical="center"/>
    </xf>
    <xf numFmtId="179" fontId="16" fillId="0" borderId="58" xfId="6" applyNumberFormat="1" applyFont="1" applyFill="1" applyBorder="1" applyAlignment="1">
      <alignment vertical="center" wrapText="1"/>
    </xf>
    <xf numFmtId="179" fontId="16" fillId="0" borderId="15" xfId="6" applyNumberFormat="1" applyFont="1" applyBorder="1" applyAlignment="1">
      <alignment vertical="center"/>
    </xf>
    <xf numFmtId="179" fontId="16" fillId="0" borderId="41" xfId="6" applyNumberFormat="1" applyFont="1" applyBorder="1" applyAlignment="1">
      <alignment vertical="center"/>
    </xf>
    <xf numFmtId="180" fontId="16" fillId="0" borderId="55" xfId="6" applyNumberFormat="1" applyFont="1" applyBorder="1" applyAlignment="1">
      <alignment vertical="center"/>
    </xf>
    <xf numFmtId="179" fontId="16" fillId="0" borderId="53" xfId="6" applyNumberFormat="1" applyFont="1" applyBorder="1" applyAlignment="1">
      <alignment vertical="center"/>
    </xf>
    <xf numFmtId="180" fontId="16" fillId="0" borderId="12" xfId="6" applyNumberFormat="1" applyFont="1" applyBorder="1" applyAlignment="1">
      <alignment vertical="center"/>
    </xf>
    <xf numFmtId="0" fontId="15" fillId="0" borderId="34" xfId="6" applyBorder="1"/>
    <xf numFmtId="0" fontId="15" fillId="0" borderId="34" xfId="6" applyBorder="1" applyAlignment="1">
      <alignment vertical="center"/>
    </xf>
    <xf numFmtId="0" fontId="17" fillId="0" borderId="34" xfId="6" applyFont="1" applyBorder="1"/>
    <xf numFmtId="0" fontId="15" fillId="0" borderId="0" xfId="7" applyAlignment="1"/>
    <xf numFmtId="0" fontId="15" fillId="0" borderId="34" xfId="7" applyBorder="1" applyAlignment="1"/>
    <xf numFmtId="177" fontId="15" fillId="0" borderId="34" xfId="7" applyNumberFormat="1" applyBorder="1" applyAlignment="1"/>
    <xf numFmtId="0" fontId="19" fillId="0" borderId="0" xfId="8" applyFont="1" applyFill="1">
      <alignment vertical="center"/>
    </xf>
    <xf numFmtId="49" fontId="19" fillId="0" borderId="0" xfId="8" applyNumberFormat="1" applyFont="1" applyFill="1">
      <alignment vertical="center"/>
    </xf>
    <xf numFmtId="0" fontId="19" fillId="0" borderId="0" xfId="8" applyFont="1">
      <alignment vertical="center"/>
    </xf>
    <xf numFmtId="0" fontId="21" fillId="0" borderId="0" xfId="8" applyFont="1" applyFill="1">
      <alignment vertical="center"/>
    </xf>
    <xf numFmtId="0" fontId="22" fillId="0" borderId="0" xfId="8" applyFont="1" applyFill="1">
      <alignment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4" fontId="19" fillId="0" borderId="36" xfId="8" applyNumberFormat="1" applyFont="1" applyFill="1" applyBorder="1" applyAlignment="1">
      <alignment horizontal="right" vertical="center" shrinkToFit="1"/>
    </xf>
    <xf numFmtId="184" fontId="19" fillId="0" borderId="8" xfId="8" applyNumberFormat="1" applyFont="1" applyFill="1" applyBorder="1" applyAlignment="1">
      <alignment horizontal="right" vertical="center" shrinkToFit="1"/>
    </xf>
    <xf numFmtId="184" fontId="19" fillId="0" borderId="9" xfId="8" applyNumberFormat="1" applyFont="1" applyFill="1" applyBorder="1" applyAlignment="1">
      <alignment horizontal="right" vertical="center" shrinkToFit="1"/>
    </xf>
    <xf numFmtId="0" fontId="23" fillId="0" borderId="47" xfId="9" applyFont="1" applyFill="1" applyBorder="1" applyAlignment="1">
      <alignment vertical="center"/>
    </xf>
    <xf numFmtId="184" fontId="19" fillId="0" borderId="36" xfId="8" applyNumberFormat="1" applyFont="1" applyFill="1" applyBorder="1" applyAlignment="1">
      <alignment vertical="center" shrinkToFit="1"/>
    </xf>
    <xf numFmtId="184" fontId="19" fillId="0" borderId="8" xfId="8" applyNumberFormat="1" applyFont="1" applyFill="1" applyBorder="1" applyAlignment="1">
      <alignment vertical="center" shrinkToFit="1"/>
    </xf>
    <xf numFmtId="184" fontId="19" fillId="0" borderId="9" xfId="8" applyNumberFormat="1" applyFont="1" applyFill="1" applyBorder="1" applyAlignment="1">
      <alignment vertical="center" shrinkToFit="1"/>
    </xf>
    <xf numFmtId="0" fontId="19" fillId="0" borderId="7" xfId="8" applyFont="1" applyFill="1" applyBorder="1" applyAlignment="1">
      <alignment horizontal="left" vertical="center"/>
    </xf>
    <xf numFmtId="0" fontId="23" fillId="0" borderId="71" xfId="9" applyFont="1" applyFill="1" applyBorder="1" applyAlignment="1">
      <alignment horizontal="center" vertical="center"/>
    </xf>
    <xf numFmtId="0" fontId="19" fillId="0" borderId="7" xfId="8" applyFont="1" applyFill="1" applyBorder="1" applyAlignment="1">
      <alignment horizontal="center" vertical="center"/>
    </xf>
    <xf numFmtId="0" fontId="19" fillId="0" borderId="74" xfId="8" applyFont="1" applyFill="1" applyBorder="1" applyAlignment="1">
      <alignment horizontal="center" vertical="center"/>
    </xf>
    <xf numFmtId="0" fontId="25" fillId="0" borderId="75" xfId="8" applyFont="1" applyFill="1" applyBorder="1" applyAlignment="1">
      <alignment vertical="center" wrapText="1"/>
    </xf>
    <xf numFmtId="0" fontId="25" fillId="0" borderId="76" xfId="8" applyFont="1" applyFill="1" applyBorder="1" applyAlignment="1">
      <alignment vertical="center" wrapText="1"/>
    </xf>
    <xf numFmtId="181" fontId="19" fillId="0" borderId="74" xfId="8" applyNumberFormat="1" applyFont="1" applyFill="1" applyBorder="1" applyAlignment="1">
      <alignment vertical="center"/>
    </xf>
    <xf numFmtId="181" fontId="19" fillId="0" borderId="75" xfId="8" applyNumberFormat="1" applyFont="1" applyFill="1" applyBorder="1" applyAlignment="1">
      <alignment vertical="center"/>
    </xf>
    <xf numFmtId="181" fontId="19" fillId="0" borderId="76" xfId="8" applyNumberFormat="1" applyFont="1" applyFill="1" applyBorder="1" applyAlignment="1">
      <alignment vertical="center"/>
    </xf>
    <xf numFmtId="0" fontId="19" fillId="0" borderId="7" xfId="8" applyFont="1" applyFill="1" applyBorder="1">
      <alignment vertical="center"/>
    </xf>
    <xf numFmtId="0" fontId="19" fillId="0" borderId="0" xfId="8" applyFont="1" applyFill="1" applyBorder="1">
      <alignment vertical="center"/>
    </xf>
    <xf numFmtId="0" fontId="19" fillId="0" borderId="66" xfId="8" applyFont="1" applyFill="1" applyBorder="1">
      <alignment vertical="center"/>
    </xf>
    <xf numFmtId="49" fontId="19" fillId="0" borderId="7" xfId="8" applyNumberFormat="1" applyFont="1" applyFill="1" applyBorder="1">
      <alignment vertical="center"/>
    </xf>
    <xf numFmtId="49" fontId="19" fillId="0" borderId="0" xfId="8" applyNumberFormat="1" applyFont="1" applyFill="1" applyBorder="1">
      <alignment vertical="center"/>
    </xf>
    <xf numFmtId="0" fontId="19" fillId="0" borderId="0" xfId="8" applyFont="1" applyFill="1" applyBorder="1" applyAlignment="1">
      <alignment vertical="center"/>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0" fontId="19" fillId="0" borderId="66" xfId="8" applyFont="1" applyFill="1" applyBorder="1" applyAlignment="1">
      <alignment horizontal="center" vertical="center"/>
    </xf>
    <xf numFmtId="0" fontId="19" fillId="0" borderId="74" xfId="8" applyFont="1" applyFill="1" applyBorder="1">
      <alignment vertical="center"/>
    </xf>
    <xf numFmtId="0" fontId="19" fillId="0" borderId="75" xfId="8" applyFont="1" applyFill="1" applyBorder="1">
      <alignment vertical="center"/>
    </xf>
    <xf numFmtId="0" fontId="19" fillId="0" borderId="76" xfId="8" applyFont="1" applyFill="1" applyBorder="1">
      <alignment vertical="center"/>
    </xf>
    <xf numFmtId="0" fontId="19" fillId="0" borderId="0" xfId="10" applyFont="1" applyFill="1">
      <alignment vertical="center"/>
    </xf>
    <xf numFmtId="49" fontId="29" fillId="0" borderId="0" xfId="11" applyNumberFormat="1" applyFont="1">
      <alignment vertical="center"/>
    </xf>
    <xf numFmtId="49" fontId="19" fillId="0" borderId="0" xfId="11" applyNumberFormat="1" applyFont="1">
      <alignment vertical="center"/>
    </xf>
    <xf numFmtId="49" fontId="19" fillId="0" borderId="0" xfId="11" applyNumberFormat="1" applyFont="1" applyFill="1">
      <alignment vertical="center"/>
    </xf>
    <xf numFmtId="0" fontId="19" fillId="0" borderId="0" xfId="11" applyFont="1">
      <alignment vertical="center"/>
    </xf>
    <xf numFmtId="0" fontId="30"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19" fillId="0" borderId="0" xfId="11" applyFont="1" applyBorder="1">
      <alignment vertical="center"/>
    </xf>
    <xf numFmtId="0" fontId="19" fillId="0" borderId="12" xfId="11" applyFont="1" applyBorder="1">
      <alignment vertical="center"/>
    </xf>
    <xf numFmtId="0" fontId="19" fillId="0" borderId="54" xfId="11" applyFont="1" applyBorder="1">
      <alignment vertical="center"/>
    </xf>
    <xf numFmtId="0" fontId="19" fillId="0" borderId="41" xfId="11" applyFont="1" applyBorder="1" applyAlignment="1">
      <alignment horizontal="center" vertical="center"/>
    </xf>
    <xf numFmtId="0" fontId="19" fillId="0" borderId="12" xfId="11" applyFont="1" applyBorder="1" applyAlignment="1">
      <alignment horizontal="center" vertical="center"/>
    </xf>
    <xf numFmtId="0" fontId="19" fillId="0" borderId="64" xfId="11" applyFont="1" applyBorder="1" applyAlignment="1">
      <alignment horizontal="center" vertical="center"/>
    </xf>
    <xf numFmtId="0" fontId="19" fillId="0" borderId="0"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0" xfId="11" applyFont="1" applyBorder="1" applyAlignment="1">
      <alignment horizontal="center" vertical="center"/>
    </xf>
    <xf numFmtId="0" fontId="19" fillId="0" borderId="0" xfId="11" applyFont="1" applyFill="1">
      <alignment vertical="center"/>
    </xf>
    <xf numFmtId="0" fontId="23" fillId="0" borderId="0" xfId="11" applyFont="1" applyBorder="1">
      <alignment vertical="center"/>
    </xf>
    <xf numFmtId="0" fontId="23" fillId="0" borderId="0" xfId="11" applyFont="1">
      <alignment vertical="center"/>
    </xf>
    <xf numFmtId="0" fontId="19" fillId="0" borderId="0" xfId="11" applyFont="1" applyAlignment="1">
      <alignment vertical="center" shrinkToFit="1"/>
    </xf>
    <xf numFmtId="49" fontId="19" fillId="6" borderId="0" xfId="12" applyNumberFormat="1" applyFont="1" applyFill="1" applyProtection="1">
      <alignment vertical="center"/>
    </xf>
    <xf numFmtId="0" fontId="19" fillId="6" borderId="0" xfId="12" applyFont="1" applyFill="1" applyProtection="1">
      <alignment vertical="center"/>
    </xf>
    <xf numFmtId="0" fontId="19" fillId="6" borderId="0" xfId="12" applyFont="1" applyFill="1" applyBorder="1" applyAlignment="1" applyProtection="1">
      <alignment vertical="center"/>
    </xf>
    <xf numFmtId="0" fontId="19"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1" fillId="6" borderId="0" xfId="12" applyFont="1" applyFill="1" applyAlignment="1" applyProtection="1">
      <alignment vertical="center"/>
    </xf>
    <xf numFmtId="0" fontId="19"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3" fillId="6" borderId="0" xfId="12" applyFont="1" applyFill="1" applyProtection="1">
      <alignment vertical="center"/>
    </xf>
    <xf numFmtId="0" fontId="34" fillId="6" borderId="0" xfId="12" applyFont="1" applyFill="1" applyProtection="1">
      <alignment vertical="center"/>
    </xf>
    <xf numFmtId="0" fontId="34" fillId="6" borderId="0" xfId="13" applyFont="1" applyFill="1" applyProtection="1">
      <alignment vertical="center"/>
    </xf>
    <xf numFmtId="0" fontId="34" fillId="0" borderId="0" xfId="13" applyFont="1" applyProtection="1">
      <alignment vertical="center"/>
    </xf>
    <xf numFmtId="0" fontId="33" fillId="6" borderId="0" xfId="12" applyFont="1" applyFill="1" applyBorder="1" applyProtection="1">
      <alignment vertical="center"/>
    </xf>
    <xf numFmtId="0" fontId="34" fillId="6" borderId="0" xfId="12" applyFont="1" applyFill="1" applyBorder="1" applyProtection="1">
      <alignment vertical="center"/>
    </xf>
    <xf numFmtId="0" fontId="33" fillId="0" borderId="97" xfId="12" applyFont="1" applyBorder="1" applyAlignment="1" applyProtection="1">
      <alignment horizontal="center" vertical="center" shrinkToFit="1"/>
      <protection locked="0"/>
    </xf>
    <xf numFmtId="0" fontId="33" fillId="0" borderId="97" xfId="12" applyFont="1" applyFill="1" applyBorder="1" applyAlignment="1" applyProtection="1">
      <alignment horizontal="center" vertical="center" shrinkToFit="1"/>
      <protection locked="0"/>
    </xf>
    <xf numFmtId="0" fontId="33" fillId="0" borderId="109" xfId="15" applyFont="1" applyBorder="1" applyAlignment="1" applyProtection="1">
      <alignment horizontal="center" vertical="center" shrinkToFit="1"/>
      <protection locked="0"/>
    </xf>
    <xf numFmtId="0" fontId="33" fillId="0" borderId="111" xfId="12" applyFont="1" applyBorder="1" applyAlignment="1" applyProtection="1">
      <alignment horizontal="center" vertical="center" shrinkToFit="1"/>
      <protection locked="0"/>
    </xf>
    <xf numFmtId="0" fontId="33" fillId="0" borderId="111" xfId="12" applyFont="1" applyFill="1" applyBorder="1" applyAlignment="1" applyProtection="1">
      <alignment horizontal="center" vertical="center" shrinkToFit="1"/>
      <protection locked="0"/>
    </xf>
    <xf numFmtId="0" fontId="33" fillId="0" borderId="122" xfId="15" applyFont="1" applyBorder="1" applyAlignment="1" applyProtection="1">
      <alignment horizontal="center" vertical="center" shrinkToFit="1"/>
      <protection locked="0"/>
    </xf>
    <xf numFmtId="0" fontId="33" fillId="8" borderId="20" xfId="12" applyFont="1" applyFill="1" applyBorder="1" applyAlignment="1" applyProtection="1">
      <alignment horizontal="center" vertical="center" shrinkToFit="1"/>
      <protection locked="0"/>
    </xf>
    <xf numFmtId="0" fontId="26" fillId="6" borderId="0" xfId="12" applyFont="1" applyFill="1" applyProtection="1">
      <alignment vertical="center"/>
    </xf>
    <xf numFmtId="0" fontId="33" fillId="0" borderId="135" xfId="12" applyFont="1" applyBorder="1" applyAlignment="1" applyProtection="1">
      <alignment horizontal="center" vertical="center" shrinkToFit="1"/>
      <protection locked="0"/>
    </xf>
    <xf numFmtId="0" fontId="33"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3" fillId="0" borderId="144" xfId="12" applyFont="1" applyBorder="1" applyAlignment="1" applyProtection="1">
      <alignment horizontal="center" vertical="center" shrinkToFit="1"/>
      <protection locked="0"/>
    </xf>
    <xf numFmtId="0" fontId="33" fillId="6" borderId="0" xfId="12" applyFont="1" applyFill="1" applyBorder="1" applyAlignment="1" applyProtection="1">
      <alignment horizontal="center" vertical="center" shrinkToFit="1"/>
    </xf>
    <xf numFmtId="0" fontId="33" fillId="6" borderId="0" xfId="12" applyFont="1" applyFill="1" applyBorder="1" applyAlignment="1" applyProtection="1">
      <alignment horizontal="left" vertical="center" shrinkToFit="1"/>
    </xf>
    <xf numFmtId="177" fontId="33" fillId="6" borderId="0" xfId="12" applyNumberFormat="1" applyFont="1" applyFill="1" applyBorder="1" applyAlignment="1" applyProtection="1">
      <alignment horizontal="right" vertical="center" shrinkToFit="1"/>
    </xf>
    <xf numFmtId="177" fontId="33" fillId="6" borderId="0" xfId="12" applyNumberFormat="1" applyFont="1" applyFill="1" applyBorder="1" applyAlignment="1" applyProtection="1">
      <alignment horizontal="left" vertical="center" shrinkToFit="1"/>
    </xf>
    <xf numFmtId="0" fontId="26" fillId="6" borderId="0" xfId="12" applyFont="1" applyFill="1" applyBorder="1" applyProtection="1">
      <alignment vertical="center"/>
    </xf>
    <xf numFmtId="0" fontId="33" fillId="6" borderId="75" xfId="12" applyFont="1" applyFill="1" applyBorder="1" applyAlignment="1" applyProtection="1">
      <alignment vertical="center"/>
    </xf>
    <xf numFmtId="0" fontId="33" fillId="6" borderId="75" xfId="12" applyFont="1" applyFill="1" applyBorder="1" applyAlignment="1" applyProtection="1">
      <alignment horizontal="center" vertical="center"/>
    </xf>
    <xf numFmtId="0" fontId="33" fillId="6" borderId="31" xfId="12" applyFont="1" applyFill="1" applyBorder="1" applyProtection="1">
      <alignment vertical="center"/>
    </xf>
    <xf numFmtId="0" fontId="33" fillId="6" borderId="1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66" xfId="12" applyFont="1" applyFill="1" applyBorder="1" applyAlignment="1" applyProtection="1">
      <alignment vertical="center"/>
    </xf>
    <xf numFmtId="0" fontId="33" fillId="6" borderId="0" xfId="12" applyFont="1" applyFill="1" applyAlignment="1" applyProtection="1">
      <alignment vertical="center"/>
    </xf>
    <xf numFmtId="0" fontId="33" fillId="6" borderId="0" xfId="12" applyFont="1" applyFill="1" applyBorder="1" applyAlignment="1" applyProtection="1">
      <alignment horizontal="center"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4" fillId="6" borderId="7" xfId="12" applyFont="1" applyFill="1" applyBorder="1" applyAlignment="1" applyProtection="1">
      <alignment vertical="center"/>
    </xf>
    <xf numFmtId="0" fontId="34" fillId="6" borderId="0" xfId="12" applyFont="1" applyFill="1" applyBorder="1" applyAlignment="1" applyProtection="1">
      <alignment vertical="center"/>
    </xf>
    <xf numFmtId="0" fontId="36" fillId="6" borderId="0" xfId="13" applyFont="1" applyFill="1" applyProtection="1">
      <alignment vertical="center"/>
    </xf>
    <xf numFmtId="0" fontId="1" fillId="0" borderId="0" xfId="13">
      <alignment vertical="center"/>
    </xf>
    <xf numFmtId="0" fontId="15" fillId="6" borderId="0" xfId="6" applyFill="1" applyProtection="1">
      <protection hidden="1"/>
    </xf>
    <xf numFmtId="0" fontId="15" fillId="6" borderId="0" xfId="6" applyFill="1"/>
    <xf numFmtId="0" fontId="1" fillId="0" borderId="0" xfId="16" applyFont="1" applyFill="1">
      <alignment vertical="center"/>
    </xf>
    <xf numFmtId="0" fontId="1" fillId="0" borderId="0" xfId="16" applyFont="1" applyFill="1" applyBorder="1">
      <alignment vertical="center"/>
    </xf>
    <xf numFmtId="0" fontId="33"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9"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6" fillId="0" borderId="34" xfId="16" applyNumberFormat="1" applyFont="1" applyFill="1" applyBorder="1" applyAlignment="1">
      <alignment horizontal="right" vertical="center" shrinkToFit="1"/>
    </xf>
    <xf numFmtId="190" fontId="16"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6" fillId="0" borderId="34" xfId="16" applyNumberFormat="1" applyFont="1" applyFill="1" applyBorder="1" applyAlignment="1">
      <alignment horizontal="right" vertical="center" shrinkToFit="1"/>
    </xf>
    <xf numFmtId="187" fontId="16"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3"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6" fillId="0" borderId="41" xfId="18" applyNumberFormat="1" applyFont="1" applyBorder="1" applyAlignment="1">
      <alignment vertical="center"/>
    </xf>
    <xf numFmtId="178" fontId="16" fillId="0" borderId="48" xfId="18" applyNumberFormat="1" applyFont="1" applyBorder="1" applyAlignment="1">
      <alignment vertical="center"/>
    </xf>
    <xf numFmtId="178" fontId="16" fillId="0" borderId="37" xfId="18" applyNumberFormat="1" applyFont="1" applyBorder="1" applyAlignment="1">
      <alignment vertical="center"/>
    </xf>
    <xf numFmtId="178" fontId="16" fillId="0" borderId="40" xfId="18" applyNumberFormat="1" applyFont="1" applyBorder="1" applyAlignment="1">
      <alignment vertical="center"/>
    </xf>
    <xf numFmtId="178" fontId="16" fillId="0" borderId="41" xfId="18" applyNumberFormat="1" applyFont="1" applyBorder="1" applyAlignment="1">
      <alignment horizontal="center" vertical="center"/>
    </xf>
    <xf numFmtId="178" fontId="16" fillId="0" borderId="52" xfId="18" applyNumberFormat="1" applyFont="1" applyBorder="1" applyAlignment="1">
      <alignment horizontal="center" vertical="center" wrapText="1"/>
    </xf>
    <xf numFmtId="178" fontId="23" fillId="0" borderId="53" xfId="18" applyNumberFormat="1" applyFont="1" applyBorder="1" applyAlignment="1">
      <alignment horizontal="center" vertical="center"/>
    </xf>
    <xf numFmtId="178" fontId="16" fillId="0" borderId="54" xfId="18" applyNumberFormat="1" applyFont="1" applyBorder="1" applyAlignment="1">
      <alignment horizontal="center" vertical="center" wrapText="1"/>
    </xf>
    <xf numFmtId="178" fontId="16" fillId="0" borderId="34" xfId="18" applyNumberFormat="1" applyFont="1" applyBorder="1" applyAlignment="1">
      <alignment horizontal="center" vertical="center"/>
    </xf>
    <xf numFmtId="177" fontId="16" fillId="0" borderId="15" xfId="19" applyNumberFormat="1" applyFont="1" applyFill="1" applyBorder="1" applyAlignment="1">
      <alignment horizontal="right" vertical="center" shrinkToFit="1"/>
    </xf>
    <xf numFmtId="177" fontId="16" fillId="0" borderId="41" xfId="19" applyNumberFormat="1" applyFont="1" applyFill="1" applyBorder="1" applyAlignment="1">
      <alignment horizontal="right" vertical="center" shrinkToFit="1"/>
    </xf>
    <xf numFmtId="187" fontId="16" fillId="0" borderId="55" xfId="19" applyNumberFormat="1" applyFont="1" applyFill="1" applyBorder="1" applyAlignment="1">
      <alignment horizontal="right" vertical="center" shrinkToFit="1"/>
    </xf>
    <xf numFmtId="177" fontId="16" fillId="0" borderId="53" xfId="19" applyNumberFormat="1" applyFont="1" applyFill="1" applyBorder="1" applyAlignment="1">
      <alignment horizontal="right" vertical="center" shrinkToFit="1"/>
    </xf>
    <xf numFmtId="187" fontId="16" fillId="0" borderId="56" xfId="19" applyNumberFormat="1" applyFont="1" applyFill="1" applyBorder="1" applyAlignment="1">
      <alignment horizontal="right" vertical="center" shrinkToFit="1"/>
    </xf>
    <xf numFmtId="187" fontId="16" fillId="0" borderId="15" xfId="19" applyNumberFormat="1" applyFont="1" applyBorder="1" applyAlignment="1">
      <alignment horizontal="right" vertical="center" shrinkToFit="1"/>
    </xf>
    <xf numFmtId="178" fontId="16" fillId="0" borderId="37" xfId="18" applyNumberFormat="1" applyFont="1" applyBorder="1" applyAlignment="1">
      <alignment horizontal="center" vertical="center"/>
    </xf>
    <xf numFmtId="178" fontId="16" fillId="0" borderId="57" xfId="18" applyNumberFormat="1" applyFont="1" applyBorder="1" applyAlignment="1">
      <alignment horizontal="center" vertical="center"/>
    </xf>
    <xf numFmtId="177" fontId="16" fillId="0" borderId="58" xfId="19" applyNumberFormat="1" applyFont="1" applyFill="1" applyBorder="1" applyAlignment="1">
      <alignment horizontal="right" vertical="center" shrinkToFit="1"/>
    </xf>
    <xf numFmtId="177" fontId="16" fillId="0" borderId="59" xfId="19" applyNumberFormat="1" applyFont="1" applyFill="1" applyBorder="1" applyAlignment="1">
      <alignment horizontal="right" vertical="center" shrinkToFit="1"/>
    </xf>
    <xf numFmtId="187" fontId="16" fillId="0" borderId="57" xfId="19" applyNumberFormat="1" applyFont="1" applyFill="1" applyBorder="1" applyAlignment="1">
      <alignment horizontal="right" vertical="center" shrinkToFit="1"/>
    </xf>
    <xf numFmtId="177" fontId="16" fillId="0" borderId="60" xfId="19" applyNumberFormat="1" applyFont="1" applyFill="1" applyBorder="1" applyAlignment="1">
      <alignment horizontal="right" vertical="center" shrinkToFit="1"/>
    </xf>
    <xf numFmtId="187" fontId="16" fillId="0" borderId="61" xfId="19" applyNumberFormat="1" applyFont="1" applyFill="1" applyBorder="1" applyAlignment="1">
      <alignment horizontal="right" vertical="center" shrinkToFit="1"/>
    </xf>
    <xf numFmtId="187" fontId="16" fillId="0" borderId="58" xfId="19" applyNumberFormat="1" applyFont="1" applyBorder="1" applyAlignment="1">
      <alignment horizontal="right" vertical="center" shrinkToFit="1"/>
    </xf>
    <xf numFmtId="178" fontId="16" fillId="0" borderId="48" xfId="18" applyNumberFormat="1" applyFont="1" applyBorder="1" applyAlignment="1">
      <alignment horizontal="center" vertical="center"/>
    </xf>
    <xf numFmtId="177" fontId="16" fillId="0" borderId="15" xfId="19" applyNumberFormat="1" applyFont="1" applyBorder="1" applyAlignment="1">
      <alignment horizontal="right" vertical="center" shrinkToFit="1"/>
    </xf>
    <xf numFmtId="177" fontId="16" fillId="0" borderId="41" xfId="19" applyNumberFormat="1" applyFont="1" applyBorder="1" applyAlignment="1">
      <alignment horizontal="right" vertical="center" shrinkToFit="1"/>
    </xf>
    <xf numFmtId="187" fontId="16" fillId="0" borderId="55" xfId="19" applyNumberFormat="1" applyFont="1" applyBorder="1" applyAlignment="1">
      <alignment horizontal="right" vertical="center" shrinkToFit="1"/>
    </xf>
    <xf numFmtId="177" fontId="16" fillId="0" borderId="53" xfId="19" applyNumberFormat="1" applyFont="1" applyBorder="1" applyAlignment="1">
      <alignment horizontal="right" vertical="center" shrinkToFit="1"/>
    </xf>
    <xf numFmtId="187" fontId="16"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5" fillId="6" borderId="0" xfId="6" applyFill="1" applyAlignment="1" applyProtection="1">
      <alignment vertical="center"/>
      <protection hidden="1"/>
    </xf>
    <xf numFmtId="0" fontId="1" fillId="0" borderId="0" xfId="16" applyFont="1">
      <alignment vertical="center"/>
    </xf>
    <xf numFmtId="0" fontId="15"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3"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3" fillId="0" borderId="41" xfId="16" applyFont="1" applyBorder="1">
      <alignment vertical="center"/>
    </xf>
    <xf numFmtId="178" fontId="37"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3"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5" fillId="0" borderId="0" xfId="18" applyNumberFormat="1" applyAlignment="1">
      <alignment vertical="center"/>
    </xf>
    <xf numFmtId="177" fontId="15" fillId="0" borderId="0" xfId="19" applyNumberFormat="1" applyAlignment="1">
      <alignment horizontal="right" vertical="center"/>
    </xf>
    <xf numFmtId="187" fontId="15" fillId="0" borderId="0" xfId="19" applyNumberFormat="1" applyAlignment="1">
      <alignment horizontal="right" vertical="center"/>
    </xf>
    <xf numFmtId="178" fontId="1" fillId="6" borderId="0" xfId="16" applyNumberFormat="1" applyFont="1" applyFill="1" applyAlignment="1">
      <alignment vertical="center" wrapText="1"/>
    </xf>
    <xf numFmtId="178" fontId="15" fillId="0" borderId="0" xfId="18" applyNumberFormat="1" applyAlignment="1">
      <alignment horizontal="center" vertical="center"/>
    </xf>
    <xf numFmtId="0" fontId="38" fillId="0" borderId="0" xfId="20" applyFont="1">
      <alignment vertical="center"/>
    </xf>
    <xf numFmtId="180" fontId="1" fillId="0" borderId="0" xfId="16" applyNumberFormat="1" applyFont="1">
      <alignment vertical="center"/>
    </xf>
    <xf numFmtId="0" fontId="25" fillId="0" borderId="0" xfId="8" applyNumberFormat="1" applyFont="1" applyFill="1" applyBorder="1" applyAlignment="1" applyProtection="1">
      <alignment horizontal="left" vertical="center" wrapText="1"/>
      <protection hidden="1"/>
    </xf>
    <xf numFmtId="186" fontId="19" fillId="0" borderId="0" xfId="8" applyNumberFormat="1" applyFont="1" applyFill="1" applyBorder="1" applyAlignment="1" applyProtection="1">
      <alignment horizontal="center" vertical="center" shrinkToFit="1"/>
      <protection hidden="1"/>
    </xf>
    <xf numFmtId="0" fontId="19" fillId="0" borderId="0" xfId="8" applyFont="1" applyFill="1" applyBorder="1" applyAlignment="1" applyProtection="1">
      <alignment horizontal="center" vertical="center" shrinkToFit="1"/>
      <protection hidden="1"/>
    </xf>
    <xf numFmtId="0" fontId="19" fillId="0" borderId="0" xfId="8" applyFont="1" applyFill="1" applyBorder="1" applyAlignment="1">
      <alignment horizontal="center" vertical="center" shrinkToFit="1"/>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181" fontId="19" fillId="0" borderId="44" xfId="8" applyNumberFormat="1" applyFont="1" applyFill="1" applyBorder="1" applyAlignment="1">
      <alignment horizontal="right" vertical="center" shrinkToFit="1"/>
    </xf>
    <xf numFmtId="181" fontId="19" fillId="0" borderId="18" xfId="8" applyNumberFormat="1" applyFont="1" applyFill="1" applyBorder="1" applyAlignment="1">
      <alignment horizontal="right" vertical="center" shrinkToFit="1"/>
    </xf>
    <xf numFmtId="181" fontId="19" fillId="0" borderId="19" xfId="8" applyNumberFormat="1" applyFont="1" applyFill="1" applyBorder="1" applyAlignment="1">
      <alignment horizontal="right" vertical="center" shrinkToFit="1"/>
    </xf>
    <xf numFmtId="0" fontId="23" fillId="0" borderId="74" xfId="7" applyFont="1" applyFill="1" applyBorder="1" applyAlignment="1">
      <alignment horizontal="left" vertical="center"/>
    </xf>
    <xf numFmtId="0" fontId="23" fillId="0" borderId="75" xfId="7" applyFont="1" applyFill="1" applyBorder="1" applyAlignment="1">
      <alignment horizontal="left" vertical="center"/>
    </xf>
    <xf numFmtId="0" fontId="23" fillId="0" borderId="76" xfId="7" applyFont="1" applyFill="1" applyBorder="1" applyAlignment="1">
      <alignment horizontal="left" vertical="center"/>
    </xf>
    <xf numFmtId="181" fontId="19" fillId="0" borderId="7" xfId="8" applyNumberFormat="1" applyFont="1" applyFill="1" applyBorder="1" applyAlignment="1">
      <alignment horizontal="right" vertical="center" shrinkToFit="1"/>
    </xf>
    <xf numFmtId="181" fontId="19" fillId="0" borderId="0" xfId="8" applyNumberFormat="1" applyFont="1" applyFill="1" applyBorder="1" applyAlignment="1">
      <alignment horizontal="right" vertical="center" shrinkToFit="1"/>
    </xf>
    <xf numFmtId="181" fontId="19" fillId="0" borderId="66" xfId="8" applyNumberFormat="1" applyFont="1" applyFill="1" applyBorder="1" applyAlignment="1">
      <alignment horizontal="right" vertical="center" shrinkToFit="1"/>
    </xf>
    <xf numFmtId="0" fontId="19" fillId="0" borderId="39" xfId="8" applyFont="1" applyFill="1" applyBorder="1" applyAlignment="1">
      <alignment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42"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0" fontId="23" fillId="0" borderId="7" xfId="7" applyFont="1" applyFill="1" applyBorder="1" applyAlignment="1">
      <alignment horizontal="left" vertical="center"/>
    </xf>
    <xf numFmtId="0" fontId="23" fillId="0" borderId="0" xfId="7" applyFont="1" applyFill="1" applyBorder="1" applyAlignment="1">
      <alignment horizontal="left" vertical="center"/>
    </xf>
    <xf numFmtId="0" fontId="23" fillId="0" borderId="66" xfId="7" applyFont="1" applyFill="1" applyBorder="1" applyAlignment="1">
      <alignment horizontal="left" vertical="center"/>
    </xf>
    <xf numFmtId="0" fontId="23" fillId="0" borderId="36" xfId="7" applyFont="1" applyFill="1" applyBorder="1" applyAlignment="1">
      <alignment horizontal="center" vertical="center" wrapText="1"/>
    </xf>
    <xf numFmtId="0" fontId="23" fillId="0" borderId="8" xfId="7" applyFont="1" applyFill="1" applyBorder="1" applyAlignment="1">
      <alignment horizontal="center" vertical="center" wrapText="1"/>
    </xf>
    <xf numFmtId="0" fontId="23" fillId="0" borderId="9" xfId="7" applyFont="1" applyFill="1" applyBorder="1" applyAlignment="1">
      <alignment horizontal="center" vertical="center" wrapText="1"/>
    </xf>
    <xf numFmtId="0" fontId="23" fillId="0" borderId="7" xfId="7" applyFont="1" applyFill="1" applyBorder="1" applyAlignment="1">
      <alignment horizontal="center" vertical="center" wrapText="1"/>
    </xf>
    <xf numFmtId="0" fontId="23" fillId="0" borderId="0" xfId="7" applyFont="1" applyFill="1" applyBorder="1" applyAlignment="1">
      <alignment horizontal="center" vertical="center" wrapText="1"/>
    </xf>
    <xf numFmtId="0" fontId="23" fillId="0" borderId="66" xfId="7" applyFont="1" applyFill="1" applyBorder="1" applyAlignment="1">
      <alignment horizontal="center" vertical="center" wrapText="1"/>
    </xf>
    <xf numFmtId="0" fontId="23" fillId="0" borderId="74" xfId="7" applyFont="1" applyFill="1" applyBorder="1" applyAlignment="1">
      <alignment horizontal="center" vertical="center" wrapText="1"/>
    </xf>
    <xf numFmtId="0" fontId="23" fillId="0" borderId="75" xfId="7" applyFont="1" applyFill="1" applyBorder="1" applyAlignment="1">
      <alignment horizontal="center" vertical="center" wrapText="1"/>
    </xf>
    <xf numFmtId="0" fontId="23" fillId="0" borderId="76" xfId="7" applyFont="1" applyFill="1" applyBorder="1" applyAlignment="1">
      <alignment horizontal="center" vertical="center" wrapText="1"/>
    </xf>
    <xf numFmtId="0" fontId="23" fillId="0" borderId="36" xfId="7" applyFont="1" applyFill="1" applyBorder="1" applyAlignment="1">
      <alignment horizontal="left" vertical="center"/>
    </xf>
    <xf numFmtId="0" fontId="23" fillId="0" borderId="8" xfId="7" applyFont="1" applyFill="1" applyBorder="1" applyAlignment="1">
      <alignment horizontal="left" vertical="center"/>
    </xf>
    <xf numFmtId="0" fontId="23" fillId="0" borderId="9" xfId="7" applyFont="1" applyFill="1" applyBorder="1" applyAlignment="1">
      <alignment horizontal="left" vertical="center"/>
    </xf>
    <xf numFmtId="178" fontId="19" fillId="0" borderId="36"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25" fillId="0" borderId="0" xfId="8" applyFont="1" applyFill="1" applyBorder="1" applyAlignment="1">
      <alignment horizontal="left" vertical="center" wrapText="1"/>
    </xf>
    <xf numFmtId="0" fontId="25" fillId="0" borderId="66" xfId="8" applyFont="1" applyFill="1" applyBorder="1" applyAlignment="1">
      <alignment horizontal="left" vertical="center" wrapText="1"/>
    </xf>
    <xf numFmtId="178" fontId="19" fillId="0" borderId="7" xfId="8" applyNumberFormat="1" applyFont="1" applyFill="1" applyBorder="1" applyAlignment="1">
      <alignment horizontal="right" vertical="center" shrinkToFit="1"/>
    </xf>
    <xf numFmtId="178" fontId="19" fillId="0" borderId="0" xfId="8" applyNumberFormat="1" applyFont="1" applyFill="1" applyBorder="1" applyAlignment="1">
      <alignment horizontal="right" vertical="center" shrinkToFit="1"/>
    </xf>
    <xf numFmtId="178" fontId="19" fillId="0" borderId="66" xfId="8" applyNumberFormat="1" applyFont="1" applyFill="1" applyBorder="1" applyAlignment="1">
      <alignment horizontal="right" vertical="center" shrinkToFit="1"/>
    </xf>
    <xf numFmtId="178" fontId="19" fillId="0" borderId="74" xfId="8" applyNumberFormat="1" applyFont="1" applyFill="1" applyBorder="1" applyAlignment="1">
      <alignment horizontal="right" vertical="center" shrinkToFit="1"/>
    </xf>
    <xf numFmtId="178" fontId="19" fillId="0" borderId="75" xfId="8" applyNumberFormat="1" applyFont="1" applyFill="1" applyBorder="1" applyAlignment="1">
      <alignment horizontal="right" vertical="center" shrinkToFit="1"/>
    </xf>
    <xf numFmtId="178" fontId="19" fillId="0" borderId="76" xfId="8" applyNumberFormat="1" applyFont="1" applyFill="1" applyBorder="1" applyAlignment="1">
      <alignment horizontal="right" vertical="center" shrinkToFit="1"/>
    </xf>
    <xf numFmtId="0" fontId="19" fillId="0" borderId="74" xfId="8" applyFont="1" applyFill="1" applyBorder="1" applyAlignment="1">
      <alignment horizontal="left" vertical="center"/>
    </xf>
    <xf numFmtId="0" fontId="19" fillId="0" borderId="75" xfId="8" applyFont="1" applyFill="1" applyBorder="1" applyAlignment="1">
      <alignment horizontal="left" vertical="center"/>
    </xf>
    <xf numFmtId="0" fontId="19" fillId="0" borderId="76" xfId="8" applyFont="1" applyFill="1" applyBorder="1" applyAlignment="1">
      <alignment horizontal="left" vertical="center"/>
    </xf>
    <xf numFmtId="0" fontId="19" fillId="0" borderId="7" xfId="8" applyFont="1" applyFill="1" applyBorder="1" applyAlignment="1">
      <alignment horizontal="left" vertical="center"/>
    </xf>
    <xf numFmtId="0" fontId="19" fillId="0" borderId="0" xfId="8" applyFont="1" applyFill="1" applyBorder="1" applyAlignment="1">
      <alignment horizontal="left" vertical="center"/>
    </xf>
    <xf numFmtId="0" fontId="19" fillId="0" borderId="66" xfId="8" applyFont="1" applyFill="1" applyBorder="1" applyAlignment="1">
      <alignment horizontal="left" vertical="center"/>
    </xf>
    <xf numFmtId="0" fontId="19" fillId="0" borderId="41" xfId="8" applyFont="1" applyFill="1" applyBorder="1" applyAlignment="1">
      <alignment horizontal="center" vertical="center" wrapText="1"/>
    </xf>
    <xf numFmtId="0" fontId="19" fillId="0" borderId="12" xfId="8" applyFont="1" applyFill="1" applyBorder="1" applyAlignment="1">
      <alignment horizontal="center" vertical="center"/>
    </xf>
    <xf numFmtId="0" fontId="19" fillId="0" borderId="48" xfId="8" applyFont="1" applyFill="1" applyBorder="1" applyAlignment="1">
      <alignment horizontal="center" vertical="center"/>
    </xf>
    <xf numFmtId="0" fontId="19" fillId="0" borderId="37" xfId="8" applyFont="1" applyFill="1" applyBorder="1" applyAlignment="1">
      <alignment horizontal="center" vertical="center"/>
    </xf>
    <xf numFmtId="0" fontId="19" fillId="0" borderId="54" xfId="8" applyFont="1" applyFill="1" applyBorder="1" applyAlignment="1">
      <alignment horizontal="center" vertical="center"/>
    </xf>
    <xf numFmtId="0" fontId="19" fillId="0" borderId="40" xfId="8" applyFont="1" applyFill="1" applyBorder="1" applyAlignment="1">
      <alignment horizontal="center" vertical="center"/>
    </xf>
    <xf numFmtId="0" fontId="19" fillId="0" borderId="12" xfId="8" applyFont="1" applyFill="1" applyBorder="1" applyAlignment="1">
      <alignment horizontal="center" vertical="center" wrapText="1"/>
    </xf>
    <xf numFmtId="0" fontId="19" fillId="0" borderId="48" xfId="8" applyFont="1" applyFill="1" applyBorder="1" applyAlignment="1">
      <alignment horizontal="center" vertical="center" wrapText="1"/>
    </xf>
    <xf numFmtId="0" fontId="19" fillId="0" borderId="37" xfId="8" applyFont="1" applyFill="1" applyBorder="1" applyAlignment="1">
      <alignment horizontal="center" vertical="center" wrapText="1"/>
    </xf>
    <xf numFmtId="0" fontId="19" fillId="0" borderId="54" xfId="8" applyFont="1" applyFill="1" applyBorder="1" applyAlignment="1">
      <alignment horizontal="center" vertical="center" wrapText="1"/>
    </xf>
    <xf numFmtId="0" fontId="19" fillId="0" borderId="40" xfId="8" applyFont="1" applyFill="1" applyBorder="1" applyAlignment="1">
      <alignment horizontal="center" vertical="center" wrapText="1"/>
    </xf>
    <xf numFmtId="0" fontId="25" fillId="0" borderId="41" xfId="8" applyFont="1" applyFill="1" applyBorder="1" applyAlignment="1">
      <alignment horizontal="center" vertical="center" wrapText="1"/>
    </xf>
    <xf numFmtId="0" fontId="25" fillId="0" borderId="12" xfId="8" applyFont="1" applyFill="1" applyBorder="1" applyAlignment="1">
      <alignment horizontal="center" vertical="center" wrapText="1"/>
    </xf>
    <xf numFmtId="0" fontId="25" fillId="0" borderId="13" xfId="8" applyFont="1" applyFill="1" applyBorder="1" applyAlignment="1">
      <alignment horizontal="center" vertical="center" wrapText="1"/>
    </xf>
    <xf numFmtId="0" fontId="25" fillId="0" borderId="37" xfId="8" applyFont="1" applyFill="1" applyBorder="1" applyAlignment="1">
      <alignment horizontal="center" vertical="center" wrapText="1"/>
    </xf>
    <xf numFmtId="0" fontId="25" fillId="0" borderId="54" xfId="8" applyFont="1" applyFill="1" applyBorder="1" applyAlignment="1">
      <alignment horizontal="center" vertical="center" wrapText="1"/>
    </xf>
    <xf numFmtId="0" fontId="25" fillId="0" borderId="67" xfId="8" applyFont="1" applyFill="1" applyBorder="1" applyAlignment="1">
      <alignment horizontal="center" vertical="center" wrapText="1"/>
    </xf>
    <xf numFmtId="0" fontId="19" fillId="0" borderId="11" xfId="8" applyFont="1" applyFill="1" applyBorder="1" applyAlignment="1">
      <alignment horizontal="center" vertical="center" textRotation="255"/>
    </xf>
    <xf numFmtId="0" fontId="19" fillId="0" borderId="12" xfId="8" applyFont="1" applyFill="1" applyBorder="1" applyAlignment="1">
      <alignment horizontal="center" vertical="center" textRotation="255"/>
    </xf>
    <xf numFmtId="0" fontId="19" fillId="0" borderId="48" xfId="8" applyFont="1" applyFill="1" applyBorder="1" applyAlignment="1">
      <alignment horizontal="center" vertical="center" textRotation="255"/>
    </xf>
    <xf numFmtId="0" fontId="19" fillId="0" borderId="7" xfId="8" applyFont="1" applyFill="1" applyBorder="1" applyAlignment="1">
      <alignment horizontal="center" vertical="center" textRotation="255"/>
    </xf>
    <xf numFmtId="0" fontId="19" fillId="0" borderId="0" xfId="8" applyFont="1" applyFill="1" applyBorder="1" applyAlignment="1">
      <alignment horizontal="center" vertical="center" textRotation="255"/>
    </xf>
    <xf numFmtId="0" fontId="19" fillId="0" borderId="38" xfId="8" applyFont="1" applyFill="1" applyBorder="1" applyAlignment="1">
      <alignment horizontal="center" vertical="center" textRotation="255"/>
    </xf>
    <xf numFmtId="0" fontId="19" fillId="0" borderId="74" xfId="8" applyFont="1" applyFill="1" applyBorder="1" applyAlignment="1">
      <alignment horizontal="center" vertical="center" textRotation="255"/>
    </xf>
    <xf numFmtId="0" fontId="19" fillId="0" borderId="75" xfId="8" applyFont="1" applyFill="1" applyBorder="1" applyAlignment="1">
      <alignment horizontal="center" vertical="center" textRotation="255"/>
    </xf>
    <xf numFmtId="0" fontId="19" fillId="0" borderId="70" xfId="8" applyFont="1" applyFill="1" applyBorder="1" applyAlignment="1">
      <alignment horizontal="center" vertical="center" textRotation="255"/>
    </xf>
    <xf numFmtId="0" fontId="19" fillId="0" borderId="41" xfId="8" applyFont="1" applyFill="1" applyBorder="1" applyAlignment="1">
      <alignment horizontal="center" vertical="center"/>
    </xf>
    <xf numFmtId="0" fontId="25" fillId="0" borderId="48" xfId="8" applyFont="1" applyFill="1" applyBorder="1" applyAlignment="1">
      <alignment horizontal="center" vertical="center" wrapText="1"/>
    </xf>
    <xf numFmtId="0" fontId="25" fillId="0" borderId="40" xfId="8" applyFont="1" applyFill="1" applyBorder="1" applyAlignment="1">
      <alignment horizontal="center" vertical="center" wrapText="1"/>
    </xf>
    <xf numFmtId="0" fontId="19" fillId="0" borderId="41" xfId="8" applyFont="1" applyFill="1" applyBorder="1" applyAlignment="1">
      <alignment horizontal="center" vertical="center" textRotation="255"/>
    </xf>
    <xf numFmtId="0" fontId="19" fillId="0" borderId="64" xfId="8" applyFont="1" applyFill="1" applyBorder="1" applyAlignment="1">
      <alignment horizontal="center" vertical="center" textRotation="255"/>
    </xf>
    <xf numFmtId="0" fontId="19" fillId="0" borderId="37" xfId="8" applyFont="1" applyFill="1" applyBorder="1" applyAlignment="1">
      <alignment horizontal="center" vertical="center" textRotation="255"/>
    </xf>
    <xf numFmtId="0" fontId="19" fillId="0" borderId="54" xfId="8" applyFont="1" applyFill="1" applyBorder="1" applyAlignment="1">
      <alignment horizontal="center" vertical="center" textRotation="255"/>
    </xf>
    <xf numFmtId="0" fontId="19" fillId="0" borderId="40" xfId="8" applyFont="1" applyFill="1" applyBorder="1" applyAlignment="1">
      <alignment horizontal="center" vertical="center" textRotation="255"/>
    </xf>
    <xf numFmtId="0" fontId="19" fillId="0" borderId="44" xfId="8" applyFont="1" applyFill="1" applyBorder="1" applyAlignment="1">
      <alignment vertical="center"/>
    </xf>
    <xf numFmtId="0" fontId="19" fillId="0" borderId="18" xfId="8" applyFont="1" applyFill="1" applyBorder="1" applyAlignment="1">
      <alignment vertical="center"/>
    </xf>
    <xf numFmtId="0" fontId="19" fillId="0" borderId="43" xfId="8" applyFont="1" applyFill="1" applyBorder="1" applyAlignment="1">
      <alignment vertical="center"/>
    </xf>
    <xf numFmtId="178" fontId="19" fillId="0" borderId="44" xfId="8" applyNumberFormat="1" applyFont="1" applyFill="1" applyBorder="1" applyAlignment="1">
      <alignment horizontal="right" vertical="center"/>
    </xf>
    <xf numFmtId="178" fontId="19" fillId="0" borderId="18" xfId="8" applyNumberFormat="1" applyFont="1" applyFill="1" applyBorder="1" applyAlignment="1">
      <alignment horizontal="right" vertical="center"/>
    </xf>
    <xf numFmtId="178" fontId="19" fillId="0" borderId="43" xfId="8" applyNumberFormat="1" applyFont="1" applyFill="1" applyBorder="1" applyAlignment="1">
      <alignment horizontal="right" vertical="center"/>
    </xf>
    <xf numFmtId="0" fontId="19" fillId="0" borderId="72" xfId="8" applyFont="1" applyFill="1" applyBorder="1" applyAlignment="1">
      <alignment horizontal="center" vertical="center" shrinkToFit="1"/>
    </xf>
    <xf numFmtId="0" fontId="19" fillId="0" borderId="75" xfId="8" applyFont="1" applyFill="1" applyBorder="1" applyAlignment="1">
      <alignment horizontal="center" vertical="center" shrinkToFit="1"/>
    </xf>
    <xf numFmtId="0" fontId="19" fillId="0" borderId="70" xfId="8" applyFont="1" applyFill="1" applyBorder="1" applyAlignment="1">
      <alignment horizontal="center" vertical="center" shrinkToFit="1"/>
    </xf>
    <xf numFmtId="0" fontId="26" fillId="0" borderId="31" xfId="8" applyFont="1" applyFill="1" applyBorder="1">
      <alignment vertical="center"/>
    </xf>
    <xf numFmtId="0" fontId="26" fillId="0" borderId="42" xfId="8" applyFont="1" applyFill="1" applyBorder="1">
      <alignment vertical="center"/>
    </xf>
    <xf numFmtId="0" fontId="19" fillId="0" borderId="39" xfId="8" applyFont="1" applyFill="1" applyBorder="1" applyAlignment="1">
      <alignment horizontal="center" vertical="center"/>
    </xf>
    <xf numFmtId="0" fontId="19" fillId="0" borderId="31" xfId="8" applyFont="1" applyFill="1" applyBorder="1" applyAlignment="1">
      <alignment horizontal="center" vertical="center"/>
    </xf>
    <xf numFmtId="0" fontId="19" fillId="0" borderId="81" xfId="8" applyFont="1" applyFill="1" applyBorder="1" applyAlignment="1">
      <alignment horizontal="center" vertical="center"/>
    </xf>
    <xf numFmtId="0" fontId="19" fillId="0" borderId="25" xfId="8" applyFont="1" applyFill="1" applyBorder="1" applyAlignment="1">
      <alignment horizontal="center" vertical="center"/>
    </xf>
    <xf numFmtId="0" fontId="19" fillId="0" borderId="26" xfId="8" applyFont="1" applyFill="1" applyBorder="1" applyAlignment="1">
      <alignment horizontal="center" vertical="center"/>
    </xf>
    <xf numFmtId="0" fontId="19" fillId="0" borderId="78" xfId="8" applyFont="1" applyFill="1" applyBorder="1" applyAlignment="1">
      <alignment horizontal="center" vertical="center"/>
    </xf>
    <xf numFmtId="0" fontId="19" fillId="0" borderId="77" xfId="8" applyFont="1" applyFill="1" applyBorder="1" applyAlignment="1">
      <alignment horizontal="center" vertical="center"/>
    </xf>
    <xf numFmtId="0" fontId="19" fillId="0" borderId="51" xfId="8" applyFont="1" applyFill="1" applyBorder="1" applyAlignment="1">
      <alignment horizontal="center" vertical="center"/>
    </xf>
    <xf numFmtId="183" fontId="19" fillId="0" borderId="51" xfId="8" applyNumberFormat="1" applyFont="1" applyFill="1" applyBorder="1" applyAlignment="1">
      <alignment horizontal="right" vertical="center" shrinkToFit="1"/>
    </xf>
    <xf numFmtId="183" fontId="19" fillId="0" borderId="79" xfId="8" applyNumberFormat="1" applyFont="1" applyFill="1" applyBorder="1" applyAlignment="1">
      <alignment horizontal="right" vertical="center" shrinkToFit="1"/>
    </xf>
    <xf numFmtId="183" fontId="19" fillId="0" borderId="6" xfId="8" applyNumberFormat="1" applyFont="1" applyFill="1" applyBorder="1" applyAlignment="1">
      <alignment horizontal="right" vertical="center" shrinkToFit="1"/>
    </xf>
    <xf numFmtId="181" fontId="19" fillId="0" borderId="43" xfId="8" applyNumberFormat="1" applyFont="1" applyFill="1" applyBorder="1" applyAlignment="1">
      <alignment horizontal="right" vertical="center" shrinkToFit="1"/>
    </xf>
    <xf numFmtId="0" fontId="19" fillId="0" borderId="30" xfId="8" applyFont="1" applyFill="1" applyBorder="1" applyAlignment="1">
      <alignment vertical="center"/>
    </xf>
    <xf numFmtId="178" fontId="19" fillId="0" borderId="51" xfId="8" applyNumberFormat="1" applyFont="1" applyFill="1" applyBorder="1" applyAlignment="1">
      <alignment horizontal="right" vertical="center" shrinkToFit="1"/>
    </xf>
    <xf numFmtId="178" fontId="19" fillId="0" borderId="79" xfId="8" applyNumberFormat="1" applyFont="1" applyFill="1" applyBorder="1" applyAlignment="1">
      <alignment horizontal="right" vertical="center" shrinkToFit="1"/>
    </xf>
    <xf numFmtId="178" fontId="19" fillId="0" borderId="6"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xf>
    <xf numFmtId="181" fontId="19" fillId="0" borderId="76" xfId="8" applyNumberFormat="1" applyFont="1" applyFill="1" applyBorder="1" applyAlignment="1">
      <alignment horizontal="right" vertical="center"/>
    </xf>
    <xf numFmtId="0" fontId="19" fillId="0" borderId="17" xfId="8" applyFont="1" applyFill="1" applyBorder="1" applyAlignment="1">
      <alignment vertical="center"/>
    </xf>
    <xf numFmtId="0" fontId="19" fillId="0" borderId="22" xfId="8" applyFont="1" applyFill="1" applyBorder="1" applyAlignment="1">
      <alignment horizontal="center" vertical="center"/>
    </xf>
    <xf numFmtId="0" fontId="19" fillId="0" borderId="19" xfId="8" applyFont="1" applyFill="1" applyBorder="1" applyAlignment="1">
      <alignment horizontal="center" vertical="center"/>
    </xf>
    <xf numFmtId="0" fontId="19" fillId="0" borderId="80" xfId="8" applyFont="1" applyFill="1" applyBorder="1" applyAlignment="1">
      <alignment horizontal="center" vertical="center"/>
    </xf>
    <xf numFmtId="0" fontId="19" fillId="0" borderId="36" xfId="8" applyFont="1" applyFill="1" applyBorder="1" applyAlignment="1">
      <alignment horizontal="center" vertical="center"/>
    </xf>
    <xf numFmtId="0" fontId="19" fillId="0" borderId="8" xfId="8" applyFont="1" applyFill="1" applyBorder="1" applyAlignment="1">
      <alignment horizontal="center" vertical="center"/>
    </xf>
    <xf numFmtId="0" fontId="19" fillId="0" borderId="74" xfId="8" applyFont="1" applyFill="1" applyBorder="1" applyAlignment="1">
      <alignment horizontal="center" vertical="center"/>
    </xf>
    <xf numFmtId="0" fontId="19" fillId="0" borderId="75" xfId="8" applyFont="1" applyFill="1" applyBorder="1" applyAlignment="1">
      <alignment horizontal="center" vertical="center"/>
    </xf>
    <xf numFmtId="178" fontId="19" fillId="0" borderId="8" xfId="8" applyNumberFormat="1" applyFont="1" applyFill="1" applyBorder="1" applyAlignment="1">
      <alignment horizontal="right" vertical="center"/>
    </xf>
    <xf numFmtId="178" fontId="19" fillId="0" borderId="9" xfId="8" applyNumberFormat="1" applyFont="1" applyFill="1" applyBorder="1" applyAlignment="1">
      <alignment horizontal="right" vertical="center"/>
    </xf>
    <xf numFmtId="0" fontId="23" fillId="0" borderId="44" xfId="9" applyFont="1" applyFill="1" applyBorder="1" applyAlignment="1">
      <alignment horizontal="center" vertical="center" shrinkToFit="1"/>
    </xf>
    <xf numFmtId="0" fontId="23" fillId="0" borderId="18" xfId="9" applyFont="1" applyFill="1" applyBorder="1" applyAlignment="1">
      <alignment horizontal="center" vertical="center" shrinkToFit="1"/>
    </xf>
    <xf numFmtId="0" fontId="23" fillId="0" borderId="43" xfId="9" applyFont="1" applyFill="1" applyBorder="1" applyAlignment="1">
      <alignment horizontal="center" vertical="center" shrinkToFit="1"/>
    </xf>
    <xf numFmtId="185" fontId="23" fillId="0" borderId="41" xfId="8" applyNumberFormat="1" applyFont="1" applyFill="1" applyBorder="1" applyAlignment="1">
      <alignment horizontal="right" vertical="center" shrinkToFit="1"/>
    </xf>
    <xf numFmtId="185" fontId="23" fillId="0" borderId="12" xfId="8" applyNumberFormat="1" applyFont="1" applyFill="1" applyBorder="1" applyAlignment="1">
      <alignment horizontal="right" vertical="center" shrinkToFit="1"/>
    </xf>
    <xf numFmtId="185" fontId="23" fillId="0" borderId="13" xfId="8" applyNumberFormat="1" applyFont="1" applyFill="1" applyBorder="1" applyAlignment="1">
      <alignment horizontal="right" vertical="center" shrinkToFit="1"/>
    </xf>
    <xf numFmtId="0" fontId="19" fillId="0" borderId="11" xfId="8" applyFont="1" applyFill="1" applyBorder="1" applyAlignment="1">
      <alignment horizontal="center" vertical="center"/>
    </xf>
    <xf numFmtId="0" fontId="19" fillId="0" borderId="70" xfId="8" applyFont="1" applyFill="1" applyBorder="1" applyAlignment="1">
      <alignment horizontal="center" vertical="center"/>
    </xf>
    <xf numFmtId="0" fontId="23" fillId="0" borderId="41" xfId="8" applyFont="1" applyFill="1" applyBorder="1" applyAlignment="1">
      <alignment vertical="center"/>
    </xf>
    <xf numFmtId="0" fontId="23" fillId="0" borderId="12" xfId="8" applyFont="1" applyFill="1" applyBorder="1" applyAlignment="1">
      <alignment vertical="center"/>
    </xf>
    <xf numFmtId="0" fontId="23" fillId="0" borderId="48" xfId="8" applyFont="1" applyFill="1" applyBorder="1" applyAlignment="1">
      <alignment vertical="center"/>
    </xf>
    <xf numFmtId="181" fontId="19" fillId="0" borderId="39" xfId="8" applyNumberFormat="1" applyFont="1" applyFill="1" applyBorder="1" applyAlignment="1">
      <alignment horizontal="right" vertical="center" shrinkToFit="1"/>
    </xf>
    <xf numFmtId="181" fontId="19" fillId="0" borderId="31" xfId="8" applyNumberFormat="1" applyFont="1" applyFill="1" applyBorder="1" applyAlignment="1">
      <alignment horizontal="right" vertical="center" shrinkToFit="1"/>
    </xf>
    <xf numFmtId="181" fontId="19" fillId="0" borderId="42" xfId="8" applyNumberFormat="1" applyFont="1" applyFill="1" applyBorder="1" applyAlignment="1">
      <alignment horizontal="right" vertical="center" shrinkToFit="1"/>
    </xf>
    <xf numFmtId="181" fontId="19" fillId="0" borderId="32" xfId="8" applyNumberFormat="1" applyFont="1" applyFill="1" applyBorder="1" applyAlignment="1">
      <alignment horizontal="right" vertical="center" shrinkToFit="1"/>
    </xf>
    <xf numFmtId="0" fontId="23" fillId="0" borderId="41" xfId="9" applyFont="1" applyFill="1" applyBorder="1" applyAlignment="1">
      <alignment horizontal="center" vertical="center" shrinkToFit="1"/>
    </xf>
    <xf numFmtId="0" fontId="23" fillId="0" borderId="12" xfId="9" applyFont="1" applyFill="1" applyBorder="1" applyAlignment="1">
      <alignment horizontal="center" vertical="center" shrinkToFit="1"/>
    </xf>
    <xf numFmtId="0" fontId="23" fillId="0" borderId="48" xfId="9" applyFont="1" applyFill="1" applyBorder="1" applyAlignment="1">
      <alignment horizontal="center" vertical="center" shrinkToFit="1"/>
    </xf>
    <xf numFmtId="178" fontId="23" fillId="0" borderId="39" xfId="8" applyNumberFormat="1" applyFont="1" applyFill="1" applyBorder="1" applyAlignment="1">
      <alignment horizontal="right" vertical="center" shrinkToFit="1"/>
    </xf>
    <xf numFmtId="178" fontId="23" fillId="0" borderId="31" xfId="8" applyNumberFormat="1" applyFont="1" applyFill="1" applyBorder="1" applyAlignment="1">
      <alignment horizontal="right" vertical="center" shrinkToFit="1"/>
    </xf>
    <xf numFmtId="178" fontId="23" fillId="0" borderId="32" xfId="8" applyNumberFormat="1" applyFont="1" applyFill="1" applyBorder="1" applyAlignment="1">
      <alignment horizontal="right" vertical="center" shrinkToFit="1"/>
    </xf>
    <xf numFmtId="0" fontId="19" fillId="0" borderId="24" xfId="8" applyFont="1" applyFill="1" applyBorder="1" applyAlignment="1">
      <alignment horizontal="center" vertical="center"/>
    </xf>
    <xf numFmtId="181" fontId="19" fillId="0" borderId="74"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shrinkToFit="1"/>
    </xf>
    <xf numFmtId="181" fontId="19" fillId="0" borderId="76" xfId="8" applyNumberFormat="1" applyFont="1" applyFill="1" applyBorder="1" applyAlignment="1">
      <alignment horizontal="right" vertical="center" shrinkToFit="1"/>
    </xf>
    <xf numFmtId="0" fontId="19" fillId="0" borderId="36" xfId="10" applyFont="1" applyFill="1" applyBorder="1" applyAlignment="1">
      <alignment horizontal="left" vertical="center"/>
    </xf>
    <xf numFmtId="0" fontId="19" fillId="0" borderId="8" xfId="10" applyFont="1" applyFill="1" applyBorder="1" applyAlignment="1">
      <alignment horizontal="left" vertical="center"/>
    </xf>
    <xf numFmtId="0" fontId="19" fillId="0" borderId="9" xfId="10" applyFont="1" applyFill="1" applyBorder="1" applyAlignment="1">
      <alignment horizontal="left" vertical="center"/>
    </xf>
    <xf numFmtId="183" fontId="19" fillId="0" borderId="7" xfId="8" applyNumberFormat="1" applyFont="1" applyFill="1" applyBorder="1" applyAlignment="1">
      <alignment horizontal="right" vertical="center" shrinkToFit="1"/>
    </xf>
    <xf numFmtId="183" fontId="19" fillId="0" borderId="0" xfId="8" applyNumberFormat="1" applyFont="1" applyFill="1" applyBorder="1" applyAlignment="1">
      <alignment horizontal="right" vertical="center" shrinkToFit="1"/>
    </xf>
    <xf numFmtId="183" fontId="19" fillId="0" borderId="66" xfId="8" applyNumberFormat="1" applyFont="1" applyFill="1" applyBorder="1" applyAlignment="1">
      <alignment horizontal="right" vertical="center" shrinkToFit="1"/>
    </xf>
    <xf numFmtId="0" fontId="19" fillId="0" borderId="36" xfId="8" applyFont="1" applyFill="1" applyBorder="1" applyAlignment="1">
      <alignment horizontal="center" vertical="center" wrapText="1"/>
    </xf>
    <xf numFmtId="0" fontId="19" fillId="0" borderId="8" xfId="8" applyFont="1" applyFill="1" applyBorder="1" applyAlignment="1">
      <alignment horizontal="center" vertical="center" wrapText="1"/>
    </xf>
    <xf numFmtId="0" fontId="19" fillId="0" borderId="23" xfId="8" applyFont="1" applyFill="1" applyBorder="1" applyAlignment="1">
      <alignment horizontal="center" vertical="center" wrapText="1"/>
    </xf>
    <xf numFmtId="0" fontId="19" fillId="0" borderId="7" xfId="8" applyFont="1" applyFill="1" applyBorder="1" applyAlignment="1">
      <alignment horizontal="center" vertical="center" wrapText="1"/>
    </xf>
    <xf numFmtId="0" fontId="19" fillId="0" borderId="0" xfId="8" applyFont="1" applyFill="1" applyBorder="1" applyAlignment="1">
      <alignment horizontal="center" vertical="center" wrapText="1"/>
    </xf>
    <xf numFmtId="0" fontId="19" fillId="0" borderId="38" xfId="8" applyFont="1" applyFill="1" applyBorder="1" applyAlignment="1">
      <alignment horizontal="center" vertical="center" wrapText="1"/>
    </xf>
    <xf numFmtId="0" fontId="19" fillId="0" borderId="74" xfId="8" applyFont="1" applyFill="1" applyBorder="1" applyAlignment="1">
      <alignment horizontal="center" vertical="center" wrapText="1"/>
    </xf>
    <xf numFmtId="0" fontId="19" fillId="0" borderId="75" xfId="8" applyFont="1" applyFill="1" applyBorder="1" applyAlignment="1">
      <alignment horizontal="center" vertical="center" wrapText="1"/>
    </xf>
    <xf numFmtId="0" fontId="19" fillId="0" borderId="70" xfId="8" applyFont="1" applyFill="1" applyBorder="1" applyAlignment="1">
      <alignment horizontal="center" vertical="center" wrapText="1"/>
    </xf>
    <xf numFmtId="0" fontId="23" fillId="0" borderId="62" xfId="8" applyFont="1" applyFill="1" applyBorder="1" applyAlignment="1">
      <alignment vertical="center"/>
    </xf>
    <xf numFmtId="0" fontId="23" fillId="0" borderId="25" xfId="8" applyFont="1" applyFill="1" applyBorder="1" applyAlignment="1">
      <alignment vertical="center"/>
    </xf>
    <xf numFmtId="0" fontId="23" fillId="0" borderId="46" xfId="8" applyFont="1" applyFill="1" applyBorder="1" applyAlignment="1">
      <alignment vertical="center"/>
    </xf>
    <xf numFmtId="178" fontId="23" fillId="0" borderId="62" xfId="8" applyNumberFormat="1" applyFont="1" applyFill="1" applyBorder="1" applyAlignment="1">
      <alignment horizontal="right" vertical="center" shrinkToFit="1"/>
    </xf>
    <xf numFmtId="178" fontId="23" fillId="0" borderId="8" xfId="8" applyNumberFormat="1" applyFont="1" applyFill="1" applyBorder="1" applyAlignment="1">
      <alignment horizontal="right" vertical="center" shrinkToFit="1"/>
    </xf>
    <xf numFmtId="178" fontId="23" fillId="0" borderId="9" xfId="8" applyNumberFormat="1" applyFont="1" applyFill="1" applyBorder="1" applyAlignment="1">
      <alignment horizontal="right" vertical="center" shrinkToFit="1"/>
    </xf>
    <xf numFmtId="0" fontId="19" fillId="0" borderId="30" xfId="8" applyFont="1" applyFill="1" applyBorder="1" applyAlignment="1">
      <alignment horizontal="center" vertical="center"/>
    </xf>
    <xf numFmtId="0" fontId="19" fillId="0" borderId="42" xfId="8" applyFont="1" applyFill="1" applyBorder="1" applyAlignment="1">
      <alignment horizontal="center" vertical="center"/>
    </xf>
    <xf numFmtId="0" fontId="19" fillId="0" borderId="32" xfId="8" applyFont="1" applyFill="1" applyBorder="1" applyAlignment="1">
      <alignment horizontal="center" vertical="center"/>
    </xf>
    <xf numFmtId="0" fontId="23" fillId="0" borderId="31" xfId="8" applyFont="1" applyFill="1" applyBorder="1" applyAlignment="1">
      <alignment vertical="center"/>
    </xf>
    <xf numFmtId="0" fontId="23" fillId="0" borderId="42" xfId="8" applyFont="1" applyFill="1" applyBorder="1" applyAlignment="1">
      <alignment vertical="center"/>
    </xf>
    <xf numFmtId="185" fontId="19" fillId="0" borderId="44" xfId="8" applyNumberFormat="1" applyFont="1" applyFill="1" applyBorder="1" applyAlignment="1">
      <alignment horizontal="right" vertical="center" shrinkToFit="1"/>
    </xf>
    <xf numFmtId="185" fontId="19" fillId="0" borderId="18" xfId="8" applyNumberFormat="1" applyFont="1" applyFill="1" applyBorder="1" applyAlignment="1">
      <alignment horizontal="right" vertical="center" shrinkToFit="1"/>
    </xf>
    <xf numFmtId="185" fontId="19" fillId="0" borderId="19" xfId="8" applyNumberFormat="1" applyFont="1" applyFill="1" applyBorder="1" applyAlignment="1">
      <alignment horizontal="right" vertical="center" shrinkToFit="1"/>
    </xf>
    <xf numFmtId="0" fontId="19" fillId="0" borderId="1" xfId="8" applyFont="1" applyFill="1" applyBorder="1" applyAlignment="1">
      <alignment horizontal="center" vertical="center"/>
    </xf>
    <xf numFmtId="0" fontId="19" fillId="0" borderId="2" xfId="8" applyFont="1" applyFill="1" applyBorder="1" applyAlignment="1">
      <alignment horizontal="center" vertical="center"/>
    </xf>
    <xf numFmtId="0" fontId="19" fillId="0" borderId="45" xfId="8" applyFont="1" applyFill="1" applyBorder="1" applyAlignment="1">
      <alignment vertical="center"/>
    </xf>
    <xf numFmtId="0" fontId="19" fillId="0" borderId="25" xfId="8" applyFont="1" applyFill="1" applyBorder="1" applyAlignment="1">
      <alignment vertical="center"/>
    </xf>
    <xf numFmtId="0" fontId="19" fillId="0" borderId="46" xfId="8" applyFont="1" applyFill="1" applyBorder="1" applyAlignment="1">
      <alignment vertical="center"/>
    </xf>
    <xf numFmtId="178" fontId="19" fillId="0" borderId="45" xfId="8" applyNumberFormat="1" applyFont="1" applyFill="1" applyBorder="1" applyAlignment="1">
      <alignment horizontal="right" vertical="center" shrinkToFit="1"/>
    </xf>
    <xf numFmtId="178" fontId="19" fillId="0" borderId="25" xfId="8" applyNumberFormat="1" applyFont="1" applyFill="1" applyBorder="1" applyAlignment="1">
      <alignment horizontal="right" vertical="center" shrinkToFit="1"/>
    </xf>
    <xf numFmtId="178" fontId="19" fillId="0" borderId="26" xfId="8" applyNumberFormat="1" applyFont="1" applyFill="1" applyBorder="1" applyAlignment="1">
      <alignment horizontal="right" vertical="center" shrinkToFit="1"/>
    </xf>
    <xf numFmtId="0" fontId="19" fillId="0" borderId="9" xfId="8" applyFont="1" applyFill="1" applyBorder="1" applyAlignment="1">
      <alignment horizontal="center" vertical="center"/>
    </xf>
    <xf numFmtId="0" fontId="19" fillId="0" borderId="7" xfId="8" applyFont="1" applyFill="1" applyBorder="1" applyAlignment="1">
      <alignment horizontal="center" vertical="center"/>
    </xf>
    <xf numFmtId="0" fontId="19" fillId="0" borderId="66" xfId="8" applyFont="1" applyFill="1" applyBorder="1" applyAlignment="1">
      <alignment horizontal="center" vertical="center"/>
    </xf>
    <xf numFmtId="182" fontId="19" fillId="0" borderId="7" xfId="8" applyNumberFormat="1" applyFont="1" applyFill="1" applyBorder="1" applyAlignment="1">
      <alignment horizontal="right" vertical="center" shrinkToFit="1"/>
    </xf>
    <xf numFmtId="182" fontId="19" fillId="0" borderId="0" xfId="8" applyNumberFormat="1" applyFont="1" applyFill="1" applyBorder="1" applyAlignment="1">
      <alignment horizontal="right" vertical="center" shrinkToFit="1"/>
    </xf>
    <xf numFmtId="182" fontId="19" fillId="0" borderId="66" xfId="8" applyNumberFormat="1" applyFont="1" applyFill="1" applyBorder="1" applyAlignment="1">
      <alignment horizontal="right" vertical="center" shrinkToFit="1"/>
    </xf>
    <xf numFmtId="0" fontId="19" fillId="0" borderId="14" xfId="8" applyFont="1" applyFill="1" applyBorder="1" applyAlignment="1">
      <alignment horizontal="center" vertical="center"/>
    </xf>
    <xf numFmtId="0" fontId="19" fillId="0" borderId="15" xfId="8" applyFont="1" applyFill="1" applyBorder="1" applyAlignment="1">
      <alignment horizontal="center" vertical="center"/>
    </xf>
    <xf numFmtId="0" fontId="19" fillId="0" borderId="49" xfId="8" applyFont="1" applyFill="1" applyBorder="1" applyAlignment="1">
      <alignment horizontal="center" vertical="center"/>
    </xf>
    <xf numFmtId="0" fontId="19" fillId="0" borderId="38" xfId="8" applyFont="1" applyFill="1" applyBorder="1" applyAlignment="1">
      <alignment horizontal="center" vertical="center"/>
    </xf>
    <xf numFmtId="0" fontId="19" fillId="0" borderId="63" xfId="8" applyFont="1" applyFill="1" applyBorder="1" applyAlignment="1">
      <alignment horizontal="center" vertical="center"/>
    </xf>
    <xf numFmtId="0" fontId="19" fillId="0" borderId="50" xfId="8" applyFont="1" applyFill="1" applyBorder="1" applyAlignment="1">
      <alignment horizontal="center" vertical="center"/>
    </xf>
    <xf numFmtId="0" fontId="19" fillId="0" borderId="71" xfId="8" applyFont="1" applyFill="1" applyBorder="1" applyAlignment="1">
      <alignment horizontal="center" vertical="center"/>
    </xf>
    <xf numFmtId="0" fontId="19" fillId="0" borderId="16" xfId="8" applyFont="1" applyFill="1" applyBorder="1" applyAlignment="1">
      <alignment horizontal="center" vertical="center"/>
    </xf>
    <xf numFmtId="0" fontId="19" fillId="0" borderId="64" xfId="8" applyFont="1" applyFill="1" applyBorder="1" applyAlignment="1">
      <alignment horizontal="center" vertical="center"/>
    </xf>
    <xf numFmtId="0" fontId="19" fillId="0" borderId="65" xfId="8" applyFont="1" applyFill="1" applyBorder="1" applyAlignment="1">
      <alignment horizontal="center" vertical="center"/>
    </xf>
    <xf numFmtId="0" fontId="19" fillId="0" borderId="72" xfId="8" applyFont="1" applyFill="1" applyBorder="1" applyAlignment="1">
      <alignment horizontal="center" vertical="center"/>
    </xf>
    <xf numFmtId="0" fontId="19" fillId="0" borderId="73" xfId="8" applyFont="1" applyFill="1" applyBorder="1" applyAlignment="1">
      <alignment horizontal="center" vertical="center"/>
    </xf>
    <xf numFmtId="49" fontId="19" fillId="0" borderId="41" xfId="8" applyNumberFormat="1" applyFont="1" applyFill="1" applyBorder="1" applyAlignment="1">
      <alignment horizontal="center" vertical="center"/>
    </xf>
    <xf numFmtId="49" fontId="19" fillId="0" borderId="12" xfId="8" applyNumberFormat="1" applyFont="1" applyFill="1" applyBorder="1" applyAlignment="1">
      <alignment horizontal="center" vertical="center"/>
    </xf>
    <xf numFmtId="49" fontId="19" fillId="0" borderId="13" xfId="8" applyNumberFormat="1" applyFont="1" applyFill="1" applyBorder="1" applyAlignment="1">
      <alignment horizontal="center" vertical="center"/>
    </xf>
    <xf numFmtId="49" fontId="19" fillId="0" borderId="64" xfId="8" applyNumberFormat="1" applyFont="1" applyFill="1" applyBorder="1" applyAlignment="1">
      <alignment horizontal="center" vertical="center"/>
    </xf>
    <xf numFmtId="49" fontId="19" fillId="0" borderId="66" xfId="8" applyNumberFormat="1" applyFont="1" applyFill="1" applyBorder="1" applyAlignment="1">
      <alignment horizontal="center" vertical="center"/>
    </xf>
    <xf numFmtId="49" fontId="19" fillId="0" borderId="72" xfId="8" applyNumberFormat="1" applyFont="1" applyFill="1" applyBorder="1" applyAlignment="1">
      <alignment horizontal="center" vertical="center"/>
    </xf>
    <xf numFmtId="49" fontId="19" fillId="0" borderId="75" xfId="8" applyNumberFormat="1" applyFont="1" applyFill="1" applyBorder="1" applyAlignment="1">
      <alignment horizontal="center" vertical="center"/>
    </xf>
    <xf numFmtId="49" fontId="19" fillId="0" borderId="76" xfId="8" applyNumberFormat="1" applyFont="1" applyFill="1" applyBorder="1" applyAlignment="1">
      <alignment horizontal="center"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1" fontId="19" fillId="0" borderId="36" xfId="8" applyNumberFormat="1" applyFont="1" applyFill="1" applyBorder="1" applyAlignment="1">
      <alignment horizontal="right" vertical="center" shrinkToFit="1"/>
    </xf>
    <xf numFmtId="181" fontId="19" fillId="0" borderId="8" xfId="8" applyNumberFormat="1" applyFont="1" applyFill="1" applyBorder="1" applyAlignment="1">
      <alignment horizontal="right" vertical="center" shrinkToFit="1"/>
    </xf>
    <xf numFmtId="181" fontId="19" fillId="0" borderId="9" xfId="8" applyNumberFormat="1" applyFont="1" applyFill="1" applyBorder="1" applyAlignment="1">
      <alignment horizontal="right" vertical="center" shrinkToFit="1"/>
    </xf>
    <xf numFmtId="49" fontId="20" fillId="0" borderId="0" xfId="8" applyNumberFormat="1" applyFont="1" applyFill="1" applyAlignment="1">
      <alignment horizontal="center" vertical="center"/>
    </xf>
    <xf numFmtId="0" fontId="19" fillId="0" borderId="4" xfId="8" applyFont="1" applyFill="1" applyBorder="1" applyAlignment="1">
      <alignment horizontal="center" vertical="center"/>
    </xf>
    <xf numFmtId="0" fontId="19" fillId="0" borderId="23" xfId="8" applyFont="1" applyFill="1" applyBorder="1" applyAlignment="1">
      <alignment horizontal="center" vertical="center"/>
    </xf>
    <xf numFmtId="0" fontId="19" fillId="0" borderId="5" xfId="8" applyFont="1" applyFill="1" applyBorder="1" applyAlignment="1">
      <alignment horizontal="center" vertical="center"/>
    </xf>
    <xf numFmtId="0" fontId="19" fillId="0" borderId="68" xfId="8" applyFont="1" applyFill="1" applyBorder="1" applyAlignment="1">
      <alignment horizontal="center" vertical="center"/>
    </xf>
    <xf numFmtId="0" fontId="19" fillId="0" borderId="47" xfId="8" applyFont="1" applyFill="1" applyBorder="1" applyAlignment="1">
      <alignment horizontal="center" vertical="center"/>
    </xf>
    <xf numFmtId="0" fontId="19" fillId="0" borderId="62" xfId="8" applyFont="1" applyFill="1" applyBorder="1" applyAlignment="1">
      <alignment horizontal="center" vertical="center"/>
    </xf>
    <xf numFmtId="0" fontId="19" fillId="0" borderId="10" xfId="8" applyFont="1" applyFill="1" applyBorder="1" applyAlignment="1">
      <alignment horizontal="center" vertical="center"/>
    </xf>
    <xf numFmtId="0" fontId="19" fillId="0" borderId="69" xfId="8" applyFont="1" applyFill="1" applyBorder="1" applyAlignment="1">
      <alignment horizontal="center" vertical="center"/>
    </xf>
    <xf numFmtId="0" fontId="19" fillId="0" borderId="67" xfId="8" applyFont="1" applyFill="1" applyBorder="1" applyAlignment="1">
      <alignment horizontal="center" vertical="center"/>
    </xf>
    <xf numFmtId="0" fontId="19" fillId="0" borderId="3" xfId="8" applyFont="1" applyFill="1" applyBorder="1" applyAlignment="1">
      <alignment horizontal="center" vertical="center"/>
    </xf>
    <xf numFmtId="0" fontId="19" fillId="5" borderId="88" xfId="11" applyFont="1" applyFill="1" applyBorder="1" applyAlignment="1">
      <alignment horizontal="right" vertical="center" shrinkToFit="1"/>
    </xf>
    <xf numFmtId="0" fontId="19" fillId="5" borderId="0" xfId="11" applyFont="1" applyFill="1" applyBorder="1" applyAlignment="1">
      <alignment horizontal="right" vertical="center" shrinkToFit="1"/>
    </xf>
    <xf numFmtId="0" fontId="19" fillId="5" borderId="38" xfId="11" applyFont="1" applyFill="1" applyBorder="1" applyAlignment="1">
      <alignment horizontal="right" vertical="center" shrinkToFit="1"/>
    </xf>
    <xf numFmtId="0" fontId="19" fillId="0" borderId="64" xfId="11" applyFont="1" applyBorder="1">
      <alignment vertical="center"/>
    </xf>
    <xf numFmtId="0" fontId="19" fillId="0" borderId="0" xfId="11" applyFont="1" applyBorder="1">
      <alignment vertical="center"/>
    </xf>
    <xf numFmtId="0" fontId="19" fillId="0" borderId="38" xfId="11" applyFont="1" applyBorder="1">
      <alignment vertical="center"/>
    </xf>
    <xf numFmtId="178" fontId="19" fillId="0" borderId="64" xfId="11" applyNumberFormat="1" applyFon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78" fontId="19" fillId="0" borderId="0" xfId="11" applyNumberFormat="1" applyFont="1" applyFill="1" applyBorder="1" applyAlignment="1">
      <alignment horizontal="right" vertical="center" shrinkToFit="1"/>
    </xf>
    <xf numFmtId="178" fontId="19" fillId="0" borderId="85" xfId="11" applyNumberFormat="1" applyFont="1" applyFill="1" applyBorder="1" applyAlignment="1">
      <alignment horizontal="right" vertical="center" shrinkToFit="1"/>
    </xf>
    <xf numFmtId="181" fontId="19" fillId="0" borderId="88" xfId="11" applyNumberFormat="1" applyFont="1" applyFill="1" applyBorder="1" applyAlignment="1">
      <alignment horizontal="right" vertical="center" shrinkToFit="1"/>
    </xf>
    <xf numFmtId="181" fontId="19" fillId="0" borderId="0" xfId="11" applyNumberFormat="1" applyFont="1" applyFill="1" applyBorder="1" applyAlignment="1">
      <alignment horizontal="right" vertical="center" shrinkToFit="1"/>
    </xf>
    <xf numFmtId="181" fontId="19" fillId="0" borderId="85" xfId="11" applyNumberFormat="1" applyFont="1" applyFill="1" applyBorder="1" applyAlignment="1">
      <alignment horizontal="right" vertical="center" shrinkToFit="1"/>
    </xf>
    <xf numFmtId="178" fontId="19" fillId="0" borderId="88" xfId="11" applyNumberFormat="1" applyFont="1" applyFill="1" applyBorder="1" applyAlignment="1">
      <alignment horizontal="right" vertical="center" shrinkToFit="1"/>
    </xf>
    <xf numFmtId="178" fontId="19" fillId="5" borderId="88" xfId="11" applyNumberFormat="1" applyFont="1" applyFill="1" applyBorder="1" applyAlignment="1">
      <alignment horizontal="right" vertical="center" shrinkToFit="1"/>
    </xf>
    <xf numFmtId="178" fontId="19" fillId="5" borderId="0" xfId="11" applyNumberFormat="1" applyFont="1" applyFill="1" applyBorder="1" applyAlignment="1">
      <alignment horizontal="right" vertical="center" shrinkToFit="1"/>
    </xf>
    <xf numFmtId="178" fontId="19" fillId="5" borderId="85" xfId="11" applyNumberFormat="1" applyFont="1" applyFill="1" applyBorder="1" applyAlignment="1">
      <alignment horizontal="right" vertical="center" shrinkToFit="1"/>
    </xf>
    <xf numFmtId="0" fontId="19" fillId="0" borderId="37" xfId="11" applyFont="1" applyBorder="1">
      <alignment vertical="center"/>
    </xf>
    <xf numFmtId="0" fontId="19" fillId="0" borderId="54" xfId="11" applyFont="1" applyBorder="1">
      <alignment vertical="center"/>
    </xf>
    <xf numFmtId="0" fontId="19" fillId="0" borderId="40" xfId="11" applyFont="1" applyBorder="1">
      <alignment vertical="center"/>
    </xf>
    <xf numFmtId="178" fontId="19"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19"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9" fillId="0" borderId="91" xfId="11" applyNumberFormat="1" applyFont="1" applyFill="1" applyBorder="1" applyAlignment="1">
      <alignment horizontal="right" vertical="center" shrinkToFit="1"/>
    </xf>
    <xf numFmtId="178" fontId="19" fillId="5" borderId="91" xfId="11" applyNumberFormat="1" applyFont="1" applyFill="1" applyBorder="1" applyAlignment="1">
      <alignment horizontal="right" vertical="center" shrinkToFit="1"/>
    </xf>
    <xf numFmtId="178" fontId="19" fillId="5" borderId="54" xfId="11" applyNumberFormat="1" applyFont="1" applyFill="1" applyBorder="1" applyAlignment="1">
      <alignment horizontal="right" vertical="center" shrinkToFit="1"/>
    </xf>
    <xf numFmtId="178" fontId="19" fillId="5" borderId="89" xfId="11" applyNumberFormat="1" applyFont="1" applyFill="1" applyBorder="1" applyAlignment="1">
      <alignment horizontal="right" vertical="center" shrinkToFit="1"/>
    </xf>
    <xf numFmtId="0" fontId="19" fillId="5" borderId="91" xfId="11" applyFont="1" applyFill="1" applyBorder="1" applyAlignment="1">
      <alignment horizontal="right" vertical="center" shrinkToFit="1"/>
    </xf>
    <xf numFmtId="0" fontId="19" fillId="5" borderId="54" xfId="11" applyFont="1" applyFill="1" applyBorder="1" applyAlignment="1">
      <alignment horizontal="right" vertical="center" shrinkToFit="1"/>
    </xf>
    <xf numFmtId="0" fontId="19" fillId="5" borderId="40" xfId="11" applyFont="1" applyFill="1" applyBorder="1" applyAlignment="1">
      <alignment horizontal="right" vertical="center" shrinkToFit="1"/>
    </xf>
    <xf numFmtId="0" fontId="19" fillId="0" borderId="41" xfId="11" applyFont="1" applyBorder="1" applyAlignment="1">
      <alignment horizontal="center" vertical="center" textRotation="255"/>
    </xf>
    <xf numFmtId="0" fontId="19" fillId="0" borderId="48" xfId="11" applyFont="1" applyBorder="1" applyAlignment="1">
      <alignment horizontal="center" vertical="center" textRotation="255"/>
    </xf>
    <xf numFmtId="0" fontId="19" fillId="0" borderId="64" xfId="11" applyFont="1" applyBorder="1" applyAlignment="1">
      <alignment horizontal="center" vertical="center" textRotation="255"/>
    </xf>
    <xf numFmtId="0" fontId="19" fillId="0" borderId="38" xfId="11" applyFont="1" applyBorder="1" applyAlignment="1">
      <alignment horizontal="center" vertical="center" textRotation="255"/>
    </xf>
    <xf numFmtId="0" fontId="19" fillId="0" borderId="37" xfId="11" applyFont="1" applyBorder="1" applyAlignment="1">
      <alignment horizontal="center" vertical="center" textRotation="255"/>
    </xf>
    <xf numFmtId="0" fontId="19" fillId="0" borderId="40" xfId="11" applyFont="1" applyBorder="1" applyAlignment="1">
      <alignment horizontal="center" vertical="center" textRotation="255"/>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81" fontId="1" fillId="0" borderId="38" xfId="11" applyNumberFormat="1" applyFill="1" applyBorder="1" applyAlignment="1">
      <alignment horizontal="right" vertical="center" shrinkToFit="1"/>
    </xf>
    <xf numFmtId="0" fontId="19" fillId="0" borderId="64" xfId="11" applyFont="1" applyFill="1" applyBorder="1" applyAlignment="1">
      <alignment horizontal="left" vertical="center"/>
    </xf>
    <xf numFmtId="0" fontId="19" fillId="0" borderId="0" xfId="11" applyFont="1" applyFill="1" applyBorder="1" applyAlignment="1">
      <alignment horizontal="left" vertical="center"/>
    </xf>
    <xf numFmtId="0" fontId="19" fillId="0" borderId="38" xfId="11" applyFont="1" applyFill="1" applyBorder="1" applyAlignment="1">
      <alignment horizontal="left" vertical="center"/>
    </xf>
    <xf numFmtId="0" fontId="1" fillId="0" borderId="38" xfId="11" applyFill="1" applyBorder="1" applyAlignment="1">
      <alignment horizontal="right" vertical="center" shrinkToFit="1"/>
    </xf>
    <xf numFmtId="0" fontId="19" fillId="0" borderId="0" xfId="11" applyFont="1" applyFill="1" applyBorder="1">
      <alignment vertical="center"/>
    </xf>
    <xf numFmtId="0" fontId="19" fillId="0" borderId="38" xfId="11" applyFont="1" applyFill="1" applyBorder="1">
      <alignment vertical="center"/>
    </xf>
    <xf numFmtId="178" fontId="19" fillId="0" borderId="38" xfId="11" applyNumberFormat="1" applyFont="1" applyFill="1" applyBorder="1" applyAlignment="1">
      <alignment horizontal="right" vertical="center" shrinkToFit="1"/>
    </xf>
    <xf numFmtId="0" fontId="19" fillId="0" borderId="64" xfId="11" applyFont="1" applyFill="1" applyBorder="1">
      <alignment vertical="center"/>
    </xf>
    <xf numFmtId="0" fontId="19" fillId="0" borderId="64" xfId="11" applyFont="1" applyFill="1" applyBorder="1" applyAlignment="1">
      <alignment horizontal="center" vertical="center" wrapText="1"/>
    </xf>
    <xf numFmtId="0" fontId="19" fillId="0" borderId="0" xfId="11" applyFont="1" applyFill="1" applyBorder="1" applyAlignment="1">
      <alignment horizontal="center" vertical="center" wrapText="1"/>
    </xf>
    <xf numFmtId="0" fontId="19" fillId="0" borderId="37"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37" xfId="11" applyFont="1" applyFill="1" applyBorder="1" applyAlignment="1">
      <alignment horizontal="left" vertical="center"/>
    </xf>
    <xf numFmtId="0" fontId="19" fillId="0" borderId="54" xfId="11" applyFont="1" applyFill="1" applyBorder="1" applyAlignment="1">
      <alignment horizontal="left" vertical="center"/>
    </xf>
    <xf numFmtId="0" fontId="19" fillId="0" borderId="40" xfId="11" applyFont="1" applyFill="1" applyBorder="1" applyAlignment="1">
      <alignment horizontal="left" vertical="center"/>
    </xf>
    <xf numFmtId="178" fontId="19"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9" fillId="0" borderId="54" xfId="11" applyFont="1" applyFill="1" applyBorder="1">
      <alignment vertical="center"/>
    </xf>
    <xf numFmtId="0" fontId="19" fillId="0" borderId="40" xfId="11" applyFont="1" applyFill="1" applyBorder="1">
      <alignment vertical="center"/>
    </xf>
    <xf numFmtId="178" fontId="19" fillId="0" borderId="40" xfId="11" applyNumberFormat="1" applyFont="1" applyFill="1" applyBorder="1" applyAlignment="1">
      <alignment horizontal="right" vertical="center" shrinkToFit="1"/>
    </xf>
    <xf numFmtId="178" fontId="19" fillId="0" borderId="89" xfId="11" applyNumberFormat="1" applyFont="1" applyFill="1" applyBorder="1" applyAlignment="1">
      <alignment horizontal="right" vertical="center" shrinkToFit="1"/>
    </xf>
    <xf numFmtId="181" fontId="19" fillId="0" borderId="90" xfId="11" applyNumberFormat="1" applyFont="1" applyFill="1" applyBorder="1" applyAlignment="1">
      <alignment horizontal="right" vertical="center" shrinkToFit="1"/>
    </xf>
    <xf numFmtId="178" fontId="19" fillId="0" borderId="90" xfId="11" applyNumberFormat="1" applyFont="1" applyFill="1" applyBorder="1" applyAlignment="1">
      <alignment horizontal="right" vertical="center" shrinkToFit="1"/>
    </xf>
    <xf numFmtId="181" fontId="19" fillId="0" borderId="54" xfId="11" applyNumberFormat="1" applyFont="1" applyFill="1" applyBorder="1" applyAlignment="1">
      <alignment horizontal="right" vertical="center" shrinkToFit="1"/>
    </xf>
    <xf numFmtId="181" fontId="19" fillId="0" borderId="40" xfId="11" applyNumberFormat="1" applyFont="1" applyFill="1" applyBorder="1" applyAlignment="1">
      <alignment horizontal="right" vertical="center" shrinkToFit="1"/>
    </xf>
    <xf numFmtId="181" fontId="19" fillId="0" borderId="86" xfId="11" applyNumberFormat="1" applyFont="1" applyFill="1" applyBorder="1" applyAlignment="1">
      <alignment horizontal="right" vertical="center" shrinkToFit="1"/>
    </xf>
    <xf numFmtId="178" fontId="19" fillId="0" borderId="86" xfId="11" applyNumberFormat="1" applyFont="1" applyFill="1" applyBorder="1" applyAlignment="1">
      <alignment horizontal="right" vertical="center" shrinkToFit="1"/>
    </xf>
    <xf numFmtId="181" fontId="19" fillId="0" borderId="38" xfId="11" applyNumberFormat="1" applyFont="1" applyFill="1" applyBorder="1" applyAlignment="1">
      <alignment horizontal="right" vertical="center" shrinkToFit="1"/>
    </xf>
    <xf numFmtId="178" fontId="19" fillId="0" borderId="41" xfId="11" applyNumberFormat="1" applyFont="1" applyFill="1" applyBorder="1" applyAlignment="1">
      <alignment horizontal="right" vertical="center" shrinkToFit="1"/>
    </xf>
    <xf numFmtId="178" fontId="19" fillId="0" borderId="12" xfId="11" applyNumberFormat="1" applyFont="1" applyFill="1" applyBorder="1" applyAlignment="1">
      <alignment horizontal="right" vertical="center" shrinkToFit="1"/>
    </xf>
    <xf numFmtId="178" fontId="19" fillId="0" borderId="48" xfId="11" applyNumberFormat="1" applyFont="1" applyFill="1" applyBorder="1" applyAlignment="1">
      <alignment horizontal="right" vertical="center" shrinkToFit="1"/>
    </xf>
    <xf numFmtId="0" fontId="19" fillId="0" borderId="41" xfId="11" applyFont="1" applyFill="1" applyBorder="1" applyAlignment="1">
      <alignment horizontal="left" vertical="center"/>
    </xf>
    <xf numFmtId="0" fontId="19" fillId="0" borderId="12" xfId="11" applyFont="1" applyFill="1" applyBorder="1" applyAlignment="1">
      <alignment horizontal="left" vertical="center"/>
    </xf>
    <xf numFmtId="0" fontId="19" fillId="0" borderId="48" xfId="11" applyFont="1" applyFill="1" applyBorder="1" applyAlignment="1">
      <alignment horizontal="left" vertical="center"/>
    </xf>
    <xf numFmtId="0" fontId="19" fillId="0" borderId="41" xfId="11" applyFont="1" applyFill="1" applyBorder="1">
      <alignment vertical="center"/>
    </xf>
    <xf numFmtId="0" fontId="19" fillId="0" borderId="12" xfId="11" applyFont="1" applyFill="1" applyBorder="1">
      <alignment vertical="center"/>
    </xf>
    <xf numFmtId="0" fontId="19" fillId="0" borderId="48" xfId="11" applyFont="1" applyFill="1" applyBorder="1">
      <alignment vertical="center"/>
    </xf>
    <xf numFmtId="0" fontId="19" fillId="0" borderId="39" xfId="11" applyFont="1" applyBorder="1" applyAlignment="1">
      <alignment horizontal="center" vertical="center"/>
    </xf>
    <xf numFmtId="0" fontId="19" fillId="0" borderId="31" xfId="11" applyFont="1" applyBorder="1" applyAlignment="1">
      <alignment horizontal="center" vertical="center"/>
    </xf>
    <xf numFmtId="0" fontId="19" fillId="0" borderId="42" xfId="11" applyFont="1" applyBorder="1" applyAlignment="1">
      <alignment horizontal="center" vertical="center"/>
    </xf>
    <xf numFmtId="181" fontId="19" fillId="0" borderId="37" xfId="11" applyNumberFormat="1" applyFont="1" applyFill="1" applyBorder="1" applyAlignment="1">
      <alignment horizontal="right" vertical="center" shrinkToFit="1"/>
    </xf>
    <xf numFmtId="181" fontId="19" fillId="0" borderId="64"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181" fontId="19"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19"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0" fontId="19" fillId="0" borderId="41" xfId="11" applyFont="1" applyFill="1" applyBorder="1" applyAlignment="1">
      <alignment horizontal="center" vertical="center" textRotation="255"/>
    </xf>
    <xf numFmtId="0" fontId="19" fillId="0" borderId="48" xfId="11" applyFont="1" applyFill="1" applyBorder="1" applyAlignment="1">
      <alignment horizontal="center" vertical="center" textRotation="255"/>
    </xf>
    <xf numFmtId="0" fontId="19" fillId="0" borderId="64" xfId="11" applyFont="1" applyFill="1" applyBorder="1" applyAlignment="1">
      <alignment horizontal="center" vertical="center" textRotation="255"/>
    </xf>
    <xf numFmtId="0" fontId="19" fillId="0" borderId="38" xfId="11" applyFont="1" applyFill="1" applyBorder="1" applyAlignment="1">
      <alignment horizontal="center" vertical="center" textRotation="255"/>
    </xf>
    <xf numFmtId="0" fontId="19" fillId="0" borderId="37" xfId="11" applyFont="1" applyFill="1" applyBorder="1" applyAlignment="1">
      <alignment horizontal="center" vertical="center" textRotation="255"/>
    </xf>
    <xf numFmtId="0" fontId="19" fillId="0" borderId="40" xfId="11" applyFont="1" applyFill="1" applyBorder="1" applyAlignment="1">
      <alignment horizontal="center" vertical="center" textRotation="255"/>
    </xf>
    <xf numFmtId="0" fontId="19" fillId="0" borderId="41" xfId="11" applyFont="1" applyBorder="1" applyAlignment="1">
      <alignment horizontal="center" vertical="center" wrapText="1"/>
    </xf>
    <xf numFmtId="0" fontId="19" fillId="0" borderId="12" xfId="11" applyFont="1" applyBorder="1" applyAlignment="1">
      <alignment horizontal="center" vertical="center" wrapText="1"/>
    </xf>
    <xf numFmtId="0" fontId="19" fillId="0" borderId="64" xfId="11" applyFont="1" applyBorder="1" applyAlignment="1">
      <alignment horizontal="center" vertical="center" wrapText="1"/>
    </xf>
    <xf numFmtId="0" fontId="19" fillId="0" borderId="0" xfId="11" applyFont="1" applyBorder="1" applyAlignment="1">
      <alignment horizontal="center" vertical="center" wrapText="1"/>
    </xf>
    <xf numFmtId="0" fontId="19" fillId="0" borderId="37" xfId="11" applyFont="1" applyBorder="1" applyAlignment="1">
      <alignment horizontal="center" vertical="center" wrapText="1"/>
    </xf>
    <xf numFmtId="0" fontId="19" fillId="0" borderId="54" xfId="11" applyFont="1" applyBorder="1" applyAlignment="1">
      <alignment horizontal="center" vertical="center" wrapText="1"/>
    </xf>
    <xf numFmtId="0" fontId="19" fillId="0" borderId="12" xfId="11" applyFont="1" applyBorder="1" applyAlignment="1">
      <alignment vertical="center" textRotation="255"/>
    </xf>
    <xf numFmtId="0" fontId="19" fillId="0" borderId="0" xfId="11" applyFont="1" applyBorder="1" applyAlignment="1">
      <alignment vertical="center" textRotation="255"/>
    </xf>
    <xf numFmtId="0" fontId="19" fillId="0" borderId="54" xfId="11" applyFont="1" applyBorder="1" applyAlignment="1">
      <alignment vertical="center" textRotation="255"/>
    </xf>
    <xf numFmtId="0" fontId="19" fillId="0" borderId="41" xfId="11" applyFont="1" applyBorder="1">
      <alignment vertical="center"/>
    </xf>
    <xf numFmtId="0" fontId="19" fillId="0" borderId="12" xfId="11" applyFont="1" applyBorder="1">
      <alignment vertical="center"/>
    </xf>
    <xf numFmtId="0" fontId="19" fillId="0" borderId="4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178" fontId="19" fillId="0" borderId="87" xfId="11" applyNumberFormat="1" applyFont="1" applyFill="1" applyBorder="1" applyAlignment="1">
      <alignment horizontal="right" vertical="center" shrinkToFit="1"/>
    </xf>
    <xf numFmtId="0" fontId="25" fillId="0" borderId="64" xfId="11" applyFont="1" applyBorder="1">
      <alignment vertical="center"/>
    </xf>
    <xf numFmtId="0" fontId="25" fillId="0" borderId="0" xfId="11" applyFont="1" applyBorder="1">
      <alignment vertical="center"/>
    </xf>
    <xf numFmtId="0" fontId="25" fillId="0" borderId="38" xfId="11" applyFont="1" applyBorder="1">
      <alignment vertical="center"/>
    </xf>
    <xf numFmtId="0" fontId="19" fillId="0" borderId="64" xfId="11" applyFont="1" applyBorder="1" applyAlignment="1">
      <alignment vertical="center"/>
    </xf>
    <xf numFmtId="0" fontId="15" fillId="0" borderId="0" xfId="6" applyBorder="1" applyAlignment="1">
      <alignment vertical="center"/>
    </xf>
    <xf numFmtId="0" fontId="15" fillId="0" borderId="38" xfId="6" applyBorder="1" applyAlignment="1">
      <alignment vertical="center"/>
    </xf>
    <xf numFmtId="178" fontId="19" fillId="0" borderId="84" xfId="11" applyNumberFormat="1" applyFont="1" applyFill="1" applyBorder="1" applyAlignment="1">
      <alignment horizontal="right" vertical="center" shrinkToFit="1"/>
    </xf>
    <xf numFmtId="178" fontId="19" fillId="0" borderId="82" xfId="11" applyNumberFormat="1" applyFont="1" applyFill="1" applyBorder="1" applyAlignment="1">
      <alignment horizontal="right" vertical="center" shrinkToFit="1"/>
    </xf>
    <xf numFmtId="181" fontId="19" fillId="0" borderId="84" xfId="11" applyNumberFormat="1" applyFont="1" applyFill="1" applyBorder="1" applyAlignment="1">
      <alignment horizontal="right" vertical="center" shrinkToFit="1"/>
    </xf>
    <xf numFmtId="181" fontId="19" fillId="0" borderId="48" xfId="11" applyNumberFormat="1" applyFont="1" applyFill="1" applyBorder="1" applyAlignment="1">
      <alignment horizontal="right" vertical="center" shrinkToFit="1"/>
    </xf>
    <xf numFmtId="0" fontId="15" fillId="0" borderId="0" xfId="6" applyAlignment="1">
      <alignment vertical="center"/>
    </xf>
    <xf numFmtId="181" fontId="19" fillId="0" borderId="82" xfId="11" applyNumberFormat="1" applyFont="1" applyFill="1" applyBorder="1" applyAlignment="1">
      <alignment horizontal="right" vertical="center" shrinkToFit="1"/>
    </xf>
    <xf numFmtId="0" fontId="19" fillId="0" borderId="39" xfId="11" applyFont="1" applyFill="1" applyBorder="1" applyAlignment="1">
      <alignment horizontal="center" vertical="center"/>
    </xf>
    <xf numFmtId="0" fontId="19" fillId="0" borderId="31" xfId="11" applyFont="1" applyFill="1" applyBorder="1" applyAlignment="1">
      <alignment horizontal="center" vertical="center"/>
    </xf>
    <xf numFmtId="0" fontId="19" fillId="0" borderId="42" xfId="11" applyFont="1" applyFill="1" applyBorder="1" applyAlignment="1">
      <alignment horizontal="center" vertical="center"/>
    </xf>
    <xf numFmtId="0" fontId="19" fillId="0" borderId="37" xfId="11" applyFont="1" applyFill="1" applyBorder="1">
      <alignment vertical="center"/>
    </xf>
    <xf numFmtId="178" fontId="19" fillId="0" borderId="64" xfId="11" applyNumberFormat="1" applyFont="1" applyFill="1" applyBorder="1" applyAlignment="1">
      <alignment horizontal="right" vertical="center"/>
    </xf>
    <xf numFmtId="178" fontId="19" fillId="0" borderId="0" xfId="11" applyNumberFormat="1" applyFont="1" applyFill="1" applyBorder="1" applyAlignment="1">
      <alignment horizontal="right" vertical="center"/>
    </xf>
    <xf numFmtId="178" fontId="19" fillId="0" borderId="85" xfId="11" applyNumberFormat="1" applyFont="1" applyFill="1" applyBorder="1" applyAlignment="1">
      <alignment horizontal="right" vertical="center"/>
    </xf>
    <xf numFmtId="181" fontId="19" fillId="0" borderId="86" xfId="11" applyNumberFormat="1" applyFont="1" applyFill="1" applyBorder="1" applyAlignment="1">
      <alignment horizontal="right" vertical="center"/>
    </xf>
    <xf numFmtId="178" fontId="19" fillId="0" borderId="88" xfId="11" applyNumberFormat="1" applyFont="1" applyFill="1" applyBorder="1" applyAlignment="1">
      <alignment horizontal="right" vertical="center"/>
    </xf>
    <xf numFmtId="0" fontId="25" fillId="0" borderId="39" xfId="11" applyFont="1" applyFill="1" applyBorder="1" applyAlignment="1">
      <alignment horizontal="center" vertical="center"/>
    </xf>
    <xf numFmtId="0" fontId="25" fillId="0" borderId="31" xfId="11" applyFont="1" applyFill="1" applyBorder="1" applyAlignment="1">
      <alignment horizontal="center" vertical="center"/>
    </xf>
    <xf numFmtId="0" fontId="25" fillId="0" borderId="42" xfId="11" applyFont="1" applyFill="1" applyBorder="1" applyAlignment="1">
      <alignment horizontal="center" vertical="center"/>
    </xf>
    <xf numFmtId="178" fontId="19" fillId="0" borderId="38" xfId="11" applyNumberFormat="1" applyFont="1" applyFill="1" applyBorder="1" applyAlignment="1">
      <alignment horizontal="right" vertical="center"/>
    </xf>
    <xf numFmtId="181" fontId="19" fillId="0" borderId="83" xfId="11" applyNumberFormat="1" applyFont="1" applyFill="1" applyBorder="1" applyAlignment="1">
      <alignment horizontal="right" vertical="center" shrinkToFit="1"/>
    </xf>
    <xf numFmtId="178" fontId="19" fillId="0" borderId="83" xfId="11" applyNumberFormat="1" applyFont="1" applyFill="1" applyBorder="1" applyAlignment="1">
      <alignment horizontal="right" vertical="center" shrinkToFit="1"/>
    </xf>
    <xf numFmtId="49" fontId="22" fillId="0" borderId="1" xfId="11" applyNumberFormat="1" applyFont="1" applyFill="1" applyBorder="1" applyAlignment="1">
      <alignment horizontal="center" vertical="center"/>
    </xf>
    <xf numFmtId="49" fontId="22" fillId="0" borderId="2" xfId="11" applyNumberFormat="1" applyFont="1" applyFill="1" applyBorder="1" applyAlignment="1">
      <alignment horizontal="center" vertical="center"/>
    </xf>
    <xf numFmtId="49" fontId="22" fillId="0" borderId="3" xfId="11" applyNumberFormat="1" applyFont="1" applyFill="1" applyBorder="1" applyAlignment="1">
      <alignment horizontal="center" vertical="center"/>
    </xf>
    <xf numFmtId="0" fontId="19" fillId="0" borderId="34" xfId="11" applyFont="1" applyBorder="1" applyAlignment="1">
      <alignment horizontal="center" vertical="center"/>
    </xf>
    <xf numFmtId="0" fontId="33" fillId="6" borderId="75" xfId="12" applyFont="1" applyFill="1" applyBorder="1" applyAlignment="1" applyProtection="1">
      <alignment horizontal="center" vertical="center"/>
    </xf>
    <xf numFmtId="0" fontId="33" fillId="6" borderId="70" xfId="12" applyFont="1" applyFill="1" applyBorder="1" applyAlignment="1" applyProtection="1">
      <alignment horizontal="center" vertical="center"/>
    </xf>
    <xf numFmtId="187" fontId="33" fillId="6" borderId="130" xfId="14" applyNumberFormat="1" applyFont="1" applyFill="1" applyBorder="1" applyAlignment="1" applyProtection="1">
      <alignment horizontal="right" vertical="center" shrinkToFit="1"/>
    </xf>
    <xf numFmtId="187" fontId="33" fillId="6" borderId="18" xfId="14" applyNumberFormat="1" applyFont="1" applyFill="1" applyBorder="1" applyAlignment="1" applyProtection="1">
      <alignment horizontal="right" vertical="center" shrinkToFit="1"/>
    </xf>
    <xf numFmtId="187" fontId="33" fillId="6" borderId="184" xfId="14" applyNumberFormat="1" applyFont="1" applyFill="1" applyBorder="1" applyAlignment="1" applyProtection="1">
      <alignment horizontal="right" vertical="center" shrinkToFit="1"/>
    </xf>
    <xf numFmtId="187" fontId="33" fillId="6" borderId="166" xfId="14" applyNumberFormat="1" applyFont="1" applyFill="1" applyBorder="1" applyAlignment="1" applyProtection="1">
      <alignment horizontal="right" vertical="center" shrinkToFit="1"/>
    </xf>
    <xf numFmtId="187" fontId="33" fillId="6" borderId="167" xfId="14" applyNumberFormat="1" applyFont="1" applyFill="1" applyBorder="1" applyAlignment="1" applyProtection="1">
      <alignment horizontal="right" vertical="center" shrinkToFit="1"/>
    </xf>
    <xf numFmtId="187" fontId="33" fillId="6" borderId="185" xfId="14" applyNumberFormat="1" applyFont="1" applyFill="1" applyBorder="1" applyAlignment="1" applyProtection="1">
      <alignment horizontal="right" vertical="center" shrinkToFit="1"/>
    </xf>
    <xf numFmtId="0" fontId="33" fillId="6" borderId="74" xfId="12" applyFont="1" applyFill="1" applyBorder="1" applyProtection="1">
      <alignment vertical="center"/>
    </xf>
    <xf numFmtId="0" fontId="33" fillId="6" borderId="75" xfId="12" applyFont="1" applyFill="1" applyBorder="1" applyProtection="1">
      <alignment vertical="center"/>
    </xf>
    <xf numFmtId="0" fontId="33" fillId="6" borderId="70" xfId="12" applyFont="1" applyFill="1" applyBorder="1" applyProtection="1">
      <alignment vertical="center"/>
    </xf>
    <xf numFmtId="188" fontId="33" fillId="6" borderId="72" xfId="14" applyNumberFormat="1" applyFont="1" applyFill="1" applyBorder="1" applyAlignment="1" applyProtection="1">
      <alignment horizontal="right" vertical="center" shrinkToFit="1"/>
    </xf>
    <xf numFmtId="188" fontId="33" fillId="6" borderId="75" xfId="14" applyNumberFormat="1" applyFont="1" applyFill="1" applyBorder="1" applyAlignment="1" applyProtection="1">
      <alignment horizontal="right" vertical="center" shrinkToFit="1"/>
    </xf>
    <xf numFmtId="188" fontId="33" fillId="6" borderId="70" xfId="14" applyNumberFormat="1" applyFont="1" applyFill="1" applyBorder="1" applyAlignment="1" applyProtection="1">
      <alignment horizontal="right" vertical="center" shrinkToFit="1"/>
    </xf>
    <xf numFmtId="188" fontId="33" fillId="6" borderId="181" xfId="14" applyNumberFormat="1" applyFont="1" applyFill="1" applyBorder="1" applyAlignment="1" applyProtection="1">
      <alignment horizontal="right" vertical="center" shrinkToFit="1"/>
    </xf>
    <xf numFmtId="188" fontId="33" fillId="6" borderId="182" xfId="14" applyNumberFormat="1" applyFont="1" applyFill="1" applyBorder="1" applyAlignment="1" applyProtection="1">
      <alignment horizontal="right" vertical="center" shrinkToFit="1"/>
    </xf>
    <xf numFmtId="188" fontId="33" fillId="6" borderId="183"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wrapText="1"/>
    </xf>
    <xf numFmtId="0" fontId="33" fillId="6" borderId="12" xfId="12" applyFont="1" applyFill="1" applyBorder="1" applyAlignment="1" applyProtection="1">
      <alignment horizontal="left" vertical="center" wrapText="1"/>
    </xf>
    <xf numFmtId="0" fontId="33" fillId="6" borderId="74" xfId="12" applyFont="1" applyFill="1" applyBorder="1" applyAlignment="1" applyProtection="1">
      <alignment horizontal="left" vertical="center" wrapText="1"/>
    </xf>
    <xf numFmtId="0" fontId="33" fillId="6" borderId="75" xfId="12" applyFont="1" applyFill="1" applyBorder="1" applyAlignment="1" applyProtection="1">
      <alignment horizontal="left" vertical="center" wrapText="1"/>
    </xf>
    <xf numFmtId="0" fontId="33" fillId="6" borderId="12" xfId="12" applyFont="1" applyFill="1" applyBorder="1" applyAlignment="1" applyProtection="1">
      <alignment horizontal="center" vertical="center"/>
    </xf>
    <xf numFmtId="0" fontId="33" fillId="6" borderId="48" xfId="12" applyFont="1" applyFill="1" applyBorder="1" applyAlignment="1" applyProtection="1">
      <alignment horizontal="center" vertical="center"/>
    </xf>
    <xf numFmtId="187" fontId="33" fillId="6" borderId="39" xfId="14" applyNumberFormat="1" applyFont="1" applyFill="1" applyBorder="1" applyAlignment="1" applyProtection="1">
      <alignment horizontal="right" vertical="center" shrinkToFit="1"/>
    </xf>
    <xf numFmtId="187" fontId="33" fillId="6" borderId="31" xfId="14" applyNumberFormat="1" applyFont="1" applyFill="1" applyBorder="1" applyAlignment="1" applyProtection="1">
      <alignment horizontal="right" vertical="center" shrinkToFit="1"/>
    </xf>
    <xf numFmtId="187" fontId="33" fillId="6" borderId="156" xfId="14" applyNumberFormat="1" applyFont="1" applyFill="1" applyBorder="1" applyAlignment="1" applyProtection="1">
      <alignment horizontal="right" vertical="center" shrinkToFit="1"/>
    </xf>
    <xf numFmtId="187" fontId="33" fillId="6" borderId="157" xfId="14" applyNumberFormat="1" applyFont="1" applyFill="1" applyBorder="1" applyAlignment="1" applyProtection="1">
      <alignment horizontal="right" vertical="center" shrinkToFit="1"/>
    </xf>
    <xf numFmtId="187" fontId="33" fillId="6" borderId="158" xfId="14" applyNumberFormat="1" applyFont="1" applyFill="1" applyBorder="1" applyAlignment="1" applyProtection="1">
      <alignment horizontal="right" vertical="center" shrinkToFit="1"/>
    </xf>
    <xf numFmtId="187" fontId="33" fillId="6" borderId="159" xfId="14" applyNumberFormat="1" applyFont="1" applyFill="1" applyBorder="1" applyAlignment="1" applyProtection="1">
      <alignment horizontal="right" vertical="center" shrinkToFit="1"/>
    </xf>
    <xf numFmtId="187" fontId="33" fillId="6" borderId="160" xfId="14" applyNumberFormat="1" applyFont="1" applyFill="1" applyBorder="1" applyAlignment="1" applyProtection="1">
      <alignment horizontal="right" vertical="center" shrinkToFit="1"/>
    </xf>
    <xf numFmtId="0" fontId="33" fillId="6" borderId="7" xfId="12" applyFont="1" applyFill="1" applyBorder="1" applyProtection="1">
      <alignment vertical="center"/>
    </xf>
    <xf numFmtId="0" fontId="33" fillId="6" borderId="0" xfId="12" applyFont="1" applyFill="1" applyBorder="1" applyProtection="1">
      <alignment vertical="center"/>
    </xf>
    <xf numFmtId="0" fontId="33" fillId="6" borderId="38" xfId="12" applyFont="1" applyFill="1" applyBorder="1" applyProtection="1">
      <alignment vertical="center"/>
    </xf>
    <xf numFmtId="188" fontId="33" fillId="6" borderId="64" xfId="14" applyNumberFormat="1" applyFont="1" applyFill="1" applyBorder="1" applyAlignment="1" applyProtection="1">
      <alignment horizontal="right" vertical="center" shrinkToFit="1"/>
    </xf>
    <xf numFmtId="188" fontId="33" fillId="6" borderId="0" xfId="14" applyNumberFormat="1" applyFont="1" applyFill="1" applyBorder="1" applyAlignment="1" applyProtection="1">
      <alignment horizontal="right" vertical="center" shrinkToFit="1"/>
    </xf>
    <xf numFmtId="188" fontId="33" fillId="6" borderId="38" xfId="14" applyNumberFormat="1" applyFont="1" applyFill="1" applyBorder="1" applyAlignment="1" applyProtection="1">
      <alignment horizontal="right" vertical="center" shrinkToFit="1"/>
    </xf>
    <xf numFmtId="188" fontId="33" fillId="6" borderId="0" xfId="14" applyNumberFormat="1" applyFont="1" applyFill="1" applyAlignment="1" applyProtection="1">
      <alignment horizontal="right" vertical="center" shrinkToFit="1"/>
    </xf>
    <xf numFmtId="188" fontId="33" fillId="6" borderId="66" xfId="14" applyNumberFormat="1" applyFont="1" applyFill="1" applyBorder="1" applyAlignment="1" applyProtection="1">
      <alignment horizontal="right" vertical="center" shrinkToFit="1"/>
    </xf>
    <xf numFmtId="0" fontId="35" fillId="6" borderId="24" xfId="12" applyFont="1" applyFill="1" applyBorder="1" applyAlignment="1" applyProtection="1">
      <alignment horizontal="left" vertical="center"/>
    </xf>
    <xf numFmtId="0" fontId="33" fillId="6" borderId="54" xfId="12" applyFont="1" applyFill="1" applyBorder="1" applyAlignment="1" applyProtection="1">
      <alignment horizontal="left" vertical="center"/>
    </xf>
    <xf numFmtId="0" fontId="33" fillId="6" borderId="54" xfId="12" applyFont="1" applyFill="1" applyBorder="1" applyAlignment="1" applyProtection="1">
      <alignment horizontal="right" vertical="center" wrapText="1"/>
    </xf>
    <xf numFmtId="0" fontId="33" fillId="6" borderId="54" xfId="12" applyFont="1" applyFill="1" applyBorder="1" applyAlignment="1" applyProtection="1">
      <alignment horizontal="right" vertical="center"/>
    </xf>
    <xf numFmtId="0" fontId="33" fillId="6" borderId="40" xfId="12" applyFont="1" applyFill="1" applyBorder="1" applyAlignment="1" applyProtection="1">
      <alignment horizontal="right" vertical="center"/>
    </xf>
    <xf numFmtId="177" fontId="33" fillId="6" borderId="37" xfId="14" applyNumberFormat="1" applyFont="1" applyFill="1" applyBorder="1" applyAlignment="1" applyProtection="1">
      <alignment horizontal="right" vertical="center" shrinkToFit="1"/>
    </xf>
    <xf numFmtId="177" fontId="33" fillId="6" borderId="54" xfId="14" applyNumberFormat="1" applyFont="1" applyFill="1" applyBorder="1" applyAlignment="1" applyProtection="1">
      <alignment horizontal="right" vertical="center" shrinkToFit="1"/>
    </xf>
    <xf numFmtId="177" fontId="33" fillId="6" borderId="89" xfId="14" applyNumberFormat="1" applyFont="1" applyFill="1" applyBorder="1" applyAlignment="1" applyProtection="1">
      <alignment horizontal="right" vertical="center" shrinkToFit="1"/>
    </xf>
    <xf numFmtId="177" fontId="33" fillId="6" borderId="91" xfId="14" applyNumberFormat="1" applyFont="1" applyFill="1" applyBorder="1" applyAlignment="1" applyProtection="1">
      <alignment horizontal="right" vertical="center" shrinkToFit="1"/>
    </xf>
    <xf numFmtId="187" fontId="33" fillId="6" borderId="178" xfId="14" applyNumberFormat="1" applyFont="1" applyFill="1" applyBorder="1" applyAlignment="1" applyProtection="1">
      <alignment horizontal="right" vertical="center" shrinkToFit="1"/>
    </xf>
    <xf numFmtId="187" fontId="33" fillId="6" borderId="179" xfId="14" applyNumberFormat="1" applyFont="1" applyFill="1" applyBorder="1" applyAlignment="1" applyProtection="1">
      <alignment horizontal="right" vertical="center" shrinkToFit="1"/>
    </xf>
    <xf numFmtId="187" fontId="33" fillId="6" borderId="180" xfId="14" applyNumberFormat="1" applyFont="1" applyFill="1" applyBorder="1" applyAlignment="1" applyProtection="1">
      <alignment horizontal="right" vertical="center" shrinkToFit="1"/>
    </xf>
    <xf numFmtId="176" fontId="33" fillId="6" borderId="64" xfId="14" applyNumberFormat="1" applyFont="1" applyFill="1" applyBorder="1" applyAlignment="1" applyProtection="1">
      <alignment horizontal="right" vertical="center" shrinkToFit="1"/>
    </xf>
    <xf numFmtId="176" fontId="33" fillId="6" borderId="0" xfId="14" applyNumberFormat="1" applyFont="1" applyFill="1" applyBorder="1" applyAlignment="1" applyProtection="1">
      <alignment horizontal="right" vertical="center" shrinkToFit="1"/>
    </xf>
    <xf numFmtId="176" fontId="33" fillId="6" borderId="38" xfId="14" applyNumberFormat="1" applyFont="1" applyFill="1" applyBorder="1" applyAlignment="1" applyProtection="1">
      <alignment horizontal="right" vertical="center" shrinkToFit="1"/>
    </xf>
    <xf numFmtId="176" fontId="33" fillId="6" borderId="0" xfId="14" applyNumberFormat="1" applyFont="1" applyFill="1" applyAlignment="1" applyProtection="1">
      <alignment horizontal="right" vertical="center" shrinkToFit="1"/>
    </xf>
    <xf numFmtId="176" fontId="33" fillId="6" borderId="66" xfId="14" applyNumberFormat="1" applyFont="1" applyFill="1" applyBorder="1" applyAlignment="1" applyProtection="1">
      <alignment horizontal="right" vertical="center" shrinkToFit="1"/>
    </xf>
    <xf numFmtId="0" fontId="33" fillId="6" borderId="7" xfId="12" applyFont="1" applyFill="1" applyBorder="1" applyAlignment="1" applyProtection="1">
      <alignment horizontal="left" vertical="center"/>
    </xf>
    <xf numFmtId="0" fontId="33" fillId="6" borderId="0" xfId="12" applyFont="1" applyFill="1" applyBorder="1" applyAlignment="1" applyProtection="1">
      <alignment horizontal="left" vertical="center"/>
    </xf>
    <xf numFmtId="0" fontId="33" fillId="6" borderId="0" xfId="12" applyFont="1" applyFill="1" applyBorder="1" applyAlignment="1" applyProtection="1">
      <alignment horizontal="right" vertical="center" wrapText="1"/>
    </xf>
    <xf numFmtId="0" fontId="33" fillId="6" borderId="0" xfId="12" applyFont="1" applyFill="1" applyBorder="1" applyAlignment="1" applyProtection="1">
      <alignment horizontal="right" vertical="center"/>
    </xf>
    <xf numFmtId="0" fontId="33" fillId="6" borderId="38" xfId="12" applyFont="1" applyFill="1" applyBorder="1" applyAlignment="1" applyProtection="1">
      <alignment horizontal="right" vertical="center"/>
    </xf>
    <xf numFmtId="177" fontId="33" fillId="6" borderId="64" xfId="14" applyNumberFormat="1" applyFont="1" applyFill="1" applyBorder="1" applyAlignment="1" applyProtection="1">
      <alignment horizontal="right" vertical="center" shrinkToFit="1"/>
    </xf>
    <xf numFmtId="177" fontId="33" fillId="6" borderId="0" xfId="14" applyNumberFormat="1" applyFont="1" applyFill="1" applyBorder="1" applyAlignment="1" applyProtection="1">
      <alignment horizontal="right" vertical="center" shrinkToFit="1"/>
    </xf>
    <xf numFmtId="177" fontId="33" fillId="6" borderId="85" xfId="14" applyNumberFormat="1" applyFont="1" applyFill="1" applyBorder="1" applyAlignment="1" applyProtection="1">
      <alignment horizontal="right" vertical="center" shrinkToFit="1"/>
    </xf>
    <xf numFmtId="177" fontId="33" fillId="6" borderId="88" xfId="14" applyNumberFormat="1" applyFont="1" applyFill="1" applyBorder="1" applyAlignment="1" applyProtection="1">
      <alignment horizontal="right" vertical="center" shrinkToFit="1"/>
    </xf>
    <xf numFmtId="187" fontId="33" fillId="6" borderId="175" xfId="14" applyNumberFormat="1" applyFont="1" applyFill="1" applyBorder="1" applyAlignment="1" applyProtection="1">
      <alignment horizontal="right" vertical="center" shrinkToFit="1"/>
    </xf>
    <xf numFmtId="187" fontId="33" fillId="6" borderId="176" xfId="14" applyNumberFormat="1" applyFont="1" applyFill="1" applyBorder="1" applyAlignment="1" applyProtection="1">
      <alignment horizontal="right" vertical="center" shrinkToFit="1"/>
    </xf>
    <xf numFmtId="187" fontId="33" fillId="6" borderId="177" xfId="14" applyNumberFormat="1" applyFont="1" applyFill="1" applyBorder="1" applyAlignment="1" applyProtection="1">
      <alignment horizontal="right" vertical="center" shrinkToFit="1"/>
    </xf>
    <xf numFmtId="176" fontId="33" fillId="6" borderId="41" xfId="14" applyNumberFormat="1" applyFont="1" applyFill="1" applyBorder="1" applyAlignment="1" applyProtection="1">
      <alignment horizontal="right" vertical="center" shrinkToFit="1"/>
    </xf>
    <xf numFmtId="176" fontId="33" fillId="6" borderId="12" xfId="14" applyNumberFormat="1" applyFont="1" applyFill="1" applyBorder="1" applyAlignment="1" applyProtection="1">
      <alignment horizontal="right" vertical="center" shrinkToFit="1"/>
    </xf>
    <xf numFmtId="176" fontId="33" fillId="6" borderId="13" xfId="14" applyNumberFormat="1" applyFont="1" applyFill="1" applyBorder="1" applyAlignment="1" applyProtection="1">
      <alignment horizontal="right" vertical="center" shrinkToFit="1"/>
    </xf>
    <xf numFmtId="0" fontId="33" fillId="6" borderId="72" xfId="12" applyFont="1" applyFill="1" applyBorder="1" applyProtection="1">
      <alignment vertical="center"/>
    </xf>
    <xf numFmtId="177" fontId="33" fillId="6" borderId="172" xfId="14" applyNumberFormat="1" applyFont="1" applyFill="1" applyBorder="1" applyAlignment="1" applyProtection="1">
      <alignment horizontal="right" vertical="center" shrinkToFit="1"/>
    </xf>
    <xf numFmtId="177" fontId="33" fillId="6" borderId="173" xfId="14" applyNumberFormat="1" applyFont="1" applyFill="1" applyBorder="1" applyAlignment="1" applyProtection="1">
      <alignment horizontal="right" vertical="center" shrinkToFit="1"/>
    </xf>
    <xf numFmtId="187" fontId="33" fillId="6" borderId="173" xfId="14" applyNumberFormat="1" applyFont="1" applyFill="1" applyBorder="1" applyAlignment="1" applyProtection="1">
      <alignment horizontal="right" vertical="center" shrinkToFit="1"/>
    </xf>
    <xf numFmtId="187" fontId="33" fillId="6" borderId="174" xfId="14" applyNumberFormat="1" applyFont="1" applyFill="1" applyBorder="1" applyAlignment="1" applyProtection="1">
      <alignment horizontal="right" vertical="center" shrinkToFit="1"/>
    </xf>
    <xf numFmtId="187" fontId="33" fillId="6" borderId="86" xfId="14" applyNumberFormat="1" applyFont="1" applyFill="1" applyBorder="1" applyAlignment="1" applyProtection="1">
      <alignment horizontal="right" vertical="center" shrinkToFit="1"/>
    </xf>
    <xf numFmtId="187" fontId="33" fillId="6" borderId="155"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xf>
    <xf numFmtId="0" fontId="33" fillId="6" borderId="12" xfId="12" applyFont="1" applyFill="1" applyBorder="1" applyAlignment="1" applyProtection="1">
      <alignment horizontal="left" vertical="center"/>
    </xf>
    <xf numFmtId="0" fontId="33" fillId="6" borderId="12" xfId="12" applyFont="1" applyFill="1" applyBorder="1" applyAlignment="1" applyProtection="1">
      <alignment horizontal="right" vertical="center"/>
    </xf>
    <xf numFmtId="0" fontId="33" fillId="6" borderId="48" xfId="12" applyFont="1" applyFill="1" applyBorder="1" applyAlignment="1" applyProtection="1">
      <alignment horizontal="right" vertical="center"/>
    </xf>
    <xf numFmtId="177" fontId="33" fillId="6" borderId="41" xfId="13" applyNumberFormat="1" applyFont="1" applyFill="1" applyBorder="1" applyAlignment="1" applyProtection="1">
      <alignment horizontal="right" vertical="center" shrinkToFit="1"/>
    </xf>
    <xf numFmtId="177" fontId="33" fillId="6" borderId="12" xfId="13" applyNumberFormat="1" applyFont="1" applyFill="1" applyBorder="1" applyAlignment="1" applyProtection="1">
      <alignment horizontal="right" vertical="center" shrinkToFit="1"/>
    </xf>
    <xf numFmtId="177" fontId="33" fillId="6" borderId="82" xfId="13" applyNumberFormat="1" applyFont="1" applyFill="1" applyBorder="1" applyAlignment="1" applyProtection="1">
      <alignment horizontal="right" vertical="center" shrinkToFit="1"/>
    </xf>
    <xf numFmtId="177" fontId="33" fillId="6" borderId="84" xfId="13" applyNumberFormat="1" applyFont="1" applyFill="1" applyBorder="1" applyAlignment="1" applyProtection="1">
      <alignment horizontal="right" vertical="center" shrinkToFit="1"/>
    </xf>
    <xf numFmtId="187" fontId="33" fillId="6" borderId="169" xfId="14" applyNumberFormat="1" applyFont="1" applyFill="1" applyBorder="1" applyAlignment="1" applyProtection="1">
      <alignment horizontal="right" vertical="center" shrinkToFit="1"/>
    </xf>
    <xf numFmtId="187" fontId="33" fillId="6" borderId="170" xfId="14" applyNumberFormat="1" applyFont="1" applyFill="1" applyBorder="1" applyAlignment="1" applyProtection="1">
      <alignment horizontal="right" vertical="center" shrinkToFit="1"/>
    </xf>
    <xf numFmtId="187" fontId="33" fillId="6" borderId="171" xfId="14" applyNumberFormat="1" applyFont="1" applyFill="1" applyBorder="1" applyAlignment="1" applyProtection="1">
      <alignment horizontal="right" vertical="center" shrinkToFit="1"/>
    </xf>
    <xf numFmtId="0" fontId="33" fillId="6" borderId="11" xfId="12" applyFont="1" applyFill="1" applyBorder="1" applyProtection="1">
      <alignment vertical="center"/>
    </xf>
    <xf numFmtId="0" fontId="33" fillId="6" borderId="12" xfId="12" applyFont="1" applyFill="1" applyBorder="1" applyProtection="1">
      <alignment vertical="center"/>
    </xf>
    <xf numFmtId="0" fontId="33" fillId="6" borderId="48" xfId="12" applyFont="1" applyFill="1" applyBorder="1" applyProtection="1">
      <alignment vertical="center"/>
    </xf>
    <xf numFmtId="176" fontId="33" fillId="6" borderId="48" xfId="14" applyNumberFormat="1" applyFont="1" applyFill="1" applyBorder="1" applyAlignment="1" applyProtection="1">
      <alignment horizontal="right" vertical="center" shrinkToFit="1"/>
    </xf>
    <xf numFmtId="0" fontId="33" fillId="6" borderId="45" xfId="12" applyFont="1" applyFill="1" applyBorder="1" applyAlignment="1" applyProtection="1">
      <alignment horizontal="center" vertical="center"/>
    </xf>
    <xf numFmtId="0" fontId="33" fillId="6" borderId="25" xfId="12" applyFont="1" applyFill="1" applyBorder="1" applyAlignment="1" applyProtection="1">
      <alignment horizontal="center" vertical="center"/>
    </xf>
    <xf numFmtId="0" fontId="33" fillId="6" borderId="46" xfId="12" applyFont="1" applyFill="1" applyBorder="1" applyAlignment="1" applyProtection="1">
      <alignment horizontal="center" vertical="center"/>
    </xf>
    <xf numFmtId="0" fontId="33" fillId="6" borderId="26" xfId="12" applyFont="1" applyFill="1" applyBorder="1" applyAlignment="1" applyProtection="1">
      <alignment horizontal="center" vertical="center"/>
    </xf>
    <xf numFmtId="0" fontId="33" fillId="6" borderId="64" xfId="12" applyFont="1" applyFill="1" applyBorder="1" applyProtection="1">
      <alignment vertical="center"/>
    </xf>
    <xf numFmtId="177" fontId="33" fillId="6" borderId="154" xfId="14" applyNumberFormat="1" applyFont="1" applyFill="1" applyBorder="1" applyAlignment="1" applyProtection="1">
      <alignment horizontal="right" vertical="center" shrinkToFit="1"/>
    </xf>
    <xf numFmtId="177" fontId="33" fillId="6" borderId="86"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center" textRotation="255" wrapText="1"/>
    </xf>
    <xf numFmtId="0" fontId="33" fillId="6" borderId="48" xfId="12" applyFont="1" applyFill="1" applyBorder="1" applyAlignment="1" applyProtection="1">
      <alignment horizontal="center" vertical="center" textRotation="255" wrapText="1"/>
    </xf>
    <xf numFmtId="0" fontId="33" fillId="6" borderId="7" xfId="12" applyFont="1" applyFill="1" applyBorder="1" applyAlignment="1" applyProtection="1">
      <alignment horizontal="center" vertical="center" textRotation="255" wrapText="1"/>
    </xf>
    <xf numFmtId="0" fontId="33" fillId="6" borderId="38" xfId="12" applyFont="1" applyFill="1" applyBorder="1" applyAlignment="1" applyProtection="1">
      <alignment horizontal="center" vertical="center" textRotation="255" wrapText="1"/>
    </xf>
    <xf numFmtId="0" fontId="33" fillId="6" borderId="24" xfId="12" applyFont="1" applyFill="1" applyBorder="1" applyAlignment="1" applyProtection="1">
      <alignment horizontal="center" vertical="center" textRotation="255" wrapText="1"/>
    </xf>
    <xf numFmtId="0" fontId="33" fillId="6" borderId="40" xfId="12" applyFont="1" applyFill="1" applyBorder="1" applyAlignment="1" applyProtection="1">
      <alignment horizontal="center" vertical="center" textRotation="255" wrapText="1"/>
    </xf>
    <xf numFmtId="0" fontId="33" fillId="6" borderId="64"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38" xfId="12" applyFont="1" applyFill="1" applyBorder="1" applyAlignment="1" applyProtection="1">
      <alignment vertical="center"/>
    </xf>
    <xf numFmtId="187" fontId="33" fillId="6" borderId="88" xfId="14" applyNumberFormat="1" applyFont="1" applyFill="1" applyBorder="1" applyAlignment="1" applyProtection="1">
      <alignment horizontal="right" vertical="center" shrinkToFit="1"/>
    </xf>
    <xf numFmtId="187" fontId="33" fillId="6" borderId="0" xfId="14" applyNumberFormat="1" applyFont="1" applyFill="1" applyBorder="1" applyAlignment="1" applyProtection="1">
      <alignment horizontal="right" vertical="center" shrinkToFit="1"/>
    </xf>
    <xf numFmtId="187" fontId="33" fillId="6" borderId="66" xfId="14" applyNumberFormat="1" applyFont="1" applyFill="1" applyBorder="1" applyAlignment="1" applyProtection="1">
      <alignment horizontal="right" vertical="center" shrinkToFit="1"/>
    </xf>
    <xf numFmtId="0" fontId="33" fillId="6" borderId="17" xfId="12" applyFont="1" applyFill="1" applyBorder="1" applyAlignment="1" applyProtection="1">
      <alignment horizontal="left" vertical="center" wrapText="1"/>
    </xf>
    <xf numFmtId="0" fontId="33" fillId="6" borderId="18" xfId="12" applyFont="1" applyFill="1" applyBorder="1" applyAlignment="1" applyProtection="1">
      <alignment horizontal="left" vertical="center"/>
    </xf>
    <xf numFmtId="0" fontId="33" fillId="6" borderId="43" xfId="12" applyFont="1" applyFill="1" applyBorder="1" applyAlignment="1" applyProtection="1">
      <alignment horizontal="left" vertical="center"/>
    </xf>
    <xf numFmtId="187" fontId="33" fillId="6" borderId="128" xfId="14" applyNumberFormat="1" applyFont="1" applyFill="1" applyBorder="1" applyAlignment="1" applyProtection="1">
      <alignment horizontal="right" vertical="center" shrinkToFit="1"/>
    </xf>
    <xf numFmtId="187" fontId="33" fillId="6" borderId="129" xfId="14" applyNumberFormat="1" applyFont="1" applyFill="1" applyBorder="1" applyAlignment="1" applyProtection="1">
      <alignment horizontal="right" vertical="center" shrinkToFit="1"/>
    </xf>
    <xf numFmtId="177" fontId="33" fillId="6" borderId="164" xfId="14" applyNumberFormat="1" applyFont="1" applyFill="1" applyBorder="1" applyAlignment="1" applyProtection="1">
      <alignment horizontal="right" vertical="center" shrinkToFit="1"/>
    </xf>
    <xf numFmtId="177" fontId="33" fillId="6" borderId="165" xfId="14" applyNumberFormat="1" applyFont="1" applyFill="1" applyBorder="1" applyAlignment="1" applyProtection="1">
      <alignment horizontal="right" vertical="center" shrinkToFit="1"/>
    </xf>
    <xf numFmtId="187" fontId="33" fillId="6" borderId="162" xfId="14" applyNumberFormat="1" applyFont="1" applyFill="1" applyBorder="1" applyAlignment="1" applyProtection="1">
      <alignment horizontal="right" vertical="center" shrinkToFit="1"/>
    </xf>
    <xf numFmtId="0" fontId="33" fillId="6" borderId="64" xfId="14" applyFont="1" applyFill="1" applyBorder="1" applyAlignment="1" applyProtection="1">
      <alignment horizontal="left" vertical="center" shrinkToFit="1"/>
    </xf>
    <xf numFmtId="0" fontId="33" fillId="6" borderId="0" xfId="14" applyFont="1" applyFill="1" applyBorder="1" applyAlignment="1" applyProtection="1">
      <alignment horizontal="left" vertical="center" shrinkToFit="1"/>
    </xf>
    <xf numFmtId="0" fontId="33" fillId="6" borderId="38" xfId="14" applyFont="1" applyFill="1" applyBorder="1" applyAlignment="1" applyProtection="1">
      <alignment horizontal="left" vertical="center" shrinkToFit="1"/>
    </xf>
    <xf numFmtId="0" fontId="33" fillId="6" borderId="37" xfId="12" applyFont="1" applyFill="1" applyBorder="1" applyAlignment="1" applyProtection="1">
      <alignment vertical="center"/>
    </xf>
    <xf numFmtId="0" fontId="33" fillId="6" borderId="54" xfId="12" applyFont="1" applyFill="1" applyBorder="1" applyAlignment="1" applyProtection="1">
      <alignment vertical="center"/>
    </xf>
    <xf numFmtId="0" fontId="33" fillId="6" borderId="40" xfId="12" applyFont="1" applyFill="1" applyBorder="1" applyAlignment="1" applyProtection="1">
      <alignment vertical="center"/>
    </xf>
    <xf numFmtId="0" fontId="33" fillId="6" borderId="81" xfId="12" applyFont="1" applyFill="1" applyBorder="1" applyAlignment="1" applyProtection="1">
      <alignment horizontal="center" vertical="center"/>
    </xf>
    <xf numFmtId="177" fontId="33" fillId="6" borderId="83" xfId="14" applyNumberFormat="1" applyFont="1" applyFill="1" applyBorder="1" applyAlignment="1" applyProtection="1">
      <alignment horizontal="right" vertical="center" shrinkToFit="1"/>
    </xf>
    <xf numFmtId="187" fontId="33" fillId="6" borderId="83" xfId="14" applyNumberFormat="1" applyFont="1" applyFill="1" applyBorder="1" applyAlignment="1" applyProtection="1">
      <alignment horizontal="right" vertical="center" shrinkToFit="1"/>
    </xf>
    <xf numFmtId="187" fontId="33" fillId="6" borderId="153" xfId="14" applyNumberFormat="1" applyFont="1" applyFill="1" applyBorder="1" applyAlignment="1" applyProtection="1">
      <alignment horizontal="right" vertical="center" shrinkToFit="1"/>
    </xf>
    <xf numFmtId="177" fontId="33" fillId="6" borderId="90" xfId="14" applyNumberFormat="1" applyFont="1" applyFill="1" applyBorder="1" applyAlignment="1" applyProtection="1">
      <alignment horizontal="right" vertical="center" shrinkToFit="1"/>
    </xf>
    <xf numFmtId="187" fontId="33" fillId="6" borderId="163" xfId="14" applyNumberFormat="1" applyFont="1" applyFill="1" applyBorder="1" applyAlignment="1" applyProtection="1">
      <alignment horizontal="right" vertical="center" shrinkToFit="1"/>
    </xf>
    <xf numFmtId="187" fontId="33" fillId="6" borderId="47" xfId="14" applyNumberFormat="1" applyFont="1" applyFill="1" applyBorder="1" applyAlignment="1" applyProtection="1">
      <alignment horizontal="right" vertical="center" shrinkToFit="1"/>
    </xf>
    <xf numFmtId="187" fontId="33" fillId="6" borderId="91" xfId="14" applyNumberFormat="1" applyFont="1" applyFill="1" applyBorder="1" applyAlignment="1" applyProtection="1">
      <alignment horizontal="right" vertical="center" shrinkToFit="1"/>
    </xf>
    <xf numFmtId="187" fontId="33" fillId="6" borderId="54" xfId="14" applyNumberFormat="1" applyFont="1" applyFill="1" applyBorder="1" applyAlignment="1" applyProtection="1">
      <alignment horizontal="right" vertical="center" shrinkToFit="1"/>
    </xf>
    <xf numFmtId="187" fontId="33" fillId="6" borderId="67"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center" wrapText="1"/>
    </xf>
    <xf numFmtId="0" fontId="33" fillId="6" borderId="12" xfId="12" applyFont="1" applyFill="1" applyBorder="1" applyAlignment="1" applyProtection="1">
      <alignment horizontal="center" vertical="center" wrapText="1"/>
    </xf>
    <xf numFmtId="0" fontId="33" fillId="6" borderId="48" xfId="12" applyFont="1" applyFill="1" applyBorder="1" applyAlignment="1" applyProtection="1">
      <alignment horizontal="center" vertical="center" wrapText="1"/>
    </xf>
    <xf numFmtId="0" fontId="33" fillId="6" borderId="7" xfId="12" applyFont="1" applyFill="1" applyBorder="1" applyAlignment="1" applyProtection="1">
      <alignment horizontal="center" vertical="center" wrapText="1"/>
    </xf>
    <xf numFmtId="0" fontId="33" fillId="6" borderId="0" xfId="12" applyFont="1" applyFill="1" applyBorder="1" applyAlignment="1" applyProtection="1">
      <alignment horizontal="center" vertical="center" wrapText="1"/>
    </xf>
    <xf numFmtId="0" fontId="33" fillId="6" borderId="38" xfId="12" applyFont="1" applyFill="1" applyBorder="1" applyAlignment="1" applyProtection="1">
      <alignment horizontal="center" vertical="center" wrapText="1"/>
    </xf>
    <xf numFmtId="0" fontId="33" fillId="6" borderId="74" xfId="12" applyFont="1" applyFill="1" applyBorder="1" applyAlignment="1" applyProtection="1">
      <alignment horizontal="center" vertical="center" wrapText="1"/>
    </xf>
    <xf numFmtId="0" fontId="33" fillId="6" borderId="75" xfId="12" applyFont="1" applyFill="1" applyBorder="1" applyAlignment="1" applyProtection="1">
      <alignment horizontal="center" vertical="center" wrapText="1"/>
    </xf>
    <xf numFmtId="0" fontId="33" fillId="6" borderId="70" xfId="12" applyFont="1" applyFill="1" applyBorder="1" applyAlignment="1" applyProtection="1">
      <alignment horizontal="center" vertical="center" wrapText="1"/>
    </xf>
    <xf numFmtId="0" fontId="33" fillId="6" borderId="41" xfId="12" applyFont="1" applyFill="1" applyBorder="1" applyProtection="1">
      <alignment vertical="center"/>
    </xf>
    <xf numFmtId="177" fontId="33" fillId="6" borderId="151" xfId="14" applyNumberFormat="1" applyFont="1" applyFill="1" applyBorder="1" applyAlignment="1" applyProtection="1">
      <alignment horizontal="right" vertical="center" shrinkToFit="1"/>
    </xf>
    <xf numFmtId="187" fontId="33" fillId="6" borderId="168" xfId="14" applyNumberFormat="1" applyFont="1" applyFill="1" applyBorder="1" applyAlignment="1" applyProtection="1">
      <alignment horizontal="right" vertical="center" shrinkToFit="1"/>
    </xf>
    <xf numFmtId="0" fontId="33" fillId="6" borderId="64" xfId="12" applyFont="1" applyFill="1" applyBorder="1" applyAlignment="1" applyProtection="1">
      <alignment vertical="center" shrinkToFit="1"/>
    </xf>
    <xf numFmtId="0" fontId="33" fillId="6" borderId="0" xfId="12" applyFont="1" applyFill="1" applyBorder="1" applyAlignment="1" applyProtection="1">
      <alignment vertical="center" shrinkToFit="1"/>
    </xf>
    <xf numFmtId="0" fontId="33" fillId="6" borderId="38" xfId="12" applyFont="1" applyFill="1" applyBorder="1" applyAlignment="1" applyProtection="1">
      <alignment vertical="center" shrinkToFit="1"/>
    </xf>
    <xf numFmtId="187" fontId="33" fillId="6" borderId="152" xfId="14" applyNumberFormat="1" applyFont="1" applyFill="1" applyBorder="1" applyAlignment="1" applyProtection="1">
      <alignment horizontal="right" vertical="center" shrinkToFit="1"/>
    </xf>
    <xf numFmtId="187" fontId="33" fillId="6" borderId="15" xfId="14" applyNumberFormat="1" applyFont="1" applyFill="1" applyBorder="1" applyAlignment="1" applyProtection="1">
      <alignment horizontal="right" vertical="center" shrinkToFit="1"/>
    </xf>
    <xf numFmtId="0" fontId="33" fillId="6" borderId="41" xfId="12" applyFont="1" applyFill="1" applyBorder="1" applyAlignment="1" applyProtection="1">
      <alignment horizontal="center" vertical="center" wrapText="1"/>
    </xf>
    <xf numFmtId="0" fontId="33" fillId="6" borderId="64" xfId="12" applyFont="1" applyFill="1" applyBorder="1" applyAlignment="1" applyProtection="1">
      <alignment horizontal="center" vertical="center" wrapText="1"/>
    </xf>
    <xf numFmtId="0" fontId="33" fillId="6" borderId="54" xfId="12" applyFont="1" applyFill="1" applyBorder="1" applyAlignment="1" applyProtection="1">
      <alignment horizontal="center" vertical="center" wrapText="1"/>
    </xf>
    <xf numFmtId="0" fontId="33" fillId="6" borderId="40" xfId="12" applyFont="1" applyFill="1" applyBorder="1" applyAlignment="1" applyProtection="1">
      <alignment horizontal="center" vertical="center" wrapText="1"/>
    </xf>
    <xf numFmtId="0" fontId="33" fillId="6" borderId="41" xfId="14" applyFont="1" applyFill="1" applyBorder="1" applyAlignment="1" applyProtection="1">
      <alignment horizontal="left" vertical="center" shrinkToFit="1"/>
    </xf>
    <xf numFmtId="0" fontId="33" fillId="6" borderId="12" xfId="14" applyFont="1" applyFill="1" applyBorder="1" applyAlignment="1" applyProtection="1">
      <alignment horizontal="left" vertical="center" shrinkToFit="1"/>
    </xf>
    <xf numFmtId="0" fontId="33" fillId="6" borderId="48" xfId="14" applyFont="1" applyFill="1" applyBorder="1" applyAlignment="1" applyProtection="1">
      <alignment horizontal="left" vertical="center" shrinkToFit="1"/>
    </xf>
    <xf numFmtId="187" fontId="33" fillId="6" borderId="87" xfId="14" applyNumberFormat="1" applyFont="1" applyFill="1" applyBorder="1" applyAlignment="1" applyProtection="1">
      <alignment horizontal="right" vertical="center" shrinkToFit="1"/>
    </xf>
    <xf numFmtId="187" fontId="33" fillId="6" borderId="63" xfId="14" applyNumberFormat="1" applyFont="1" applyFill="1" applyBorder="1" applyAlignment="1" applyProtection="1">
      <alignment horizontal="right" vertical="center" shrinkToFit="1"/>
    </xf>
    <xf numFmtId="0" fontId="33" fillId="6" borderId="31" xfId="12" applyFont="1" applyFill="1" applyBorder="1" applyAlignment="1" applyProtection="1">
      <alignment horizontal="center" vertical="center" wrapText="1"/>
    </xf>
    <xf numFmtId="0" fontId="35" fillId="6" borderId="42" xfId="12" applyFont="1" applyFill="1" applyBorder="1" applyAlignment="1" applyProtection="1">
      <alignment horizontal="center" vertical="center"/>
    </xf>
    <xf numFmtId="0" fontId="33" fillId="6" borderId="37" xfId="12" applyFont="1" applyFill="1" applyBorder="1" applyProtection="1">
      <alignment vertical="center"/>
    </xf>
    <xf numFmtId="0" fontId="33" fillId="6" borderId="54" xfId="12" applyFont="1" applyFill="1" applyBorder="1" applyProtection="1">
      <alignment vertical="center"/>
    </xf>
    <xf numFmtId="0" fontId="33" fillId="6" borderId="40" xfId="12" applyFont="1" applyFill="1" applyBorder="1" applyProtection="1">
      <alignment vertical="center"/>
    </xf>
    <xf numFmtId="177" fontId="33" fillId="6" borderId="161"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top" wrapText="1"/>
    </xf>
    <xf numFmtId="0" fontId="33" fillId="6" borderId="12" xfId="12" applyFont="1" applyFill="1" applyBorder="1" applyAlignment="1" applyProtection="1">
      <alignment horizontal="center" vertical="top" wrapText="1"/>
    </xf>
    <xf numFmtId="0" fontId="33" fillId="6" borderId="48" xfId="12" applyFont="1" applyFill="1" applyBorder="1" applyAlignment="1" applyProtection="1">
      <alignment horizontal="center" vertical="top" wrapText="1"/>
    </xf>
    <xf numFmtId="0" fontId="33" fillId="6" borderId="7" xfId="12" applyFont="1" applyFill="1" applyBorder="1" applyAlignment="1" applyProtection="1">
      <alignment horizontal="center" vertical="top" wrapText="1"/>
    </xf>
    <xf numFmtId="0" fontId="33" fillId="6" borderId="0" xfId="12" applyFont="1" applyFill="1" applyBorder="1" applyAlignment="1" applyProtection="1">
      <alignment horizontal="center" vertical="top" wrapText="1"/>
    </xf>
    <xf numFmtId="0" fontId="33" fillId="6" borderId="38" xfId="12" applyFont="1" applyFill="1" applyBorder="1" applyAlignment="1" applyProtection="1">
      <alignment horizontal="center" vertical="top" wrapText="1"/>
    </xf>
    <xf numFmtId="0" fontId="33" fillId="6" borderId="24" xfId="12" applyFont="1" applyFill="1" applyBorder="1" applyAlignment="1" applyProtection="1">
      <alignment horizontal="center" vertical="top" wrapText="1"/>
    </xf>
    <xf numFmtId="0" fontId="33" fillId="6" borderId="54" xfId="12" applyFont="1" applyFill="1" applyBorder="1" applyAlignment="1" applyProtection="1">
      <alignment horizontal="center" vertical="top" wrapText="1"/>
    </xf>
    <xf numFmtId="0" fontId="33" fillId="6" borderId="4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48" xfId="12" applyFont="1" applyFill="1" applyBorder="1" applyAlignment="1" applyProtection="1">
      <alignment vertical="center"/>
    </xf>
    <xf numFmtId="177" fontId="33" fillId="6" borderId="41" xfId="14" applyNumberFormat="1" applyFont="1" applyFill="1" applyBorder="1" applyAlignment="1" applyProtection="1">
      <alignment horizontal="right" vertical="center" shrinkToFit="1"/>
    </xf>
    <xf numFmtId="177" fontId="33" fillId="6" borderId="12" xfId="14" applyNumberFormat="1" applyFont="1" applyFill="1" applyBorder="1" applyAlignment="1" applyProtection="1">
      <alignment horizontal="right" vertical="center" shrinkToFit="1"/>
    </xf>
    <xf numFmtId="177" fontId="33" fillId="6" borderId="82" xfId="14" applyNumberFormat="1" applyFont="1" applyFill="1" applyBorder="1" applyAlignment="1" applyProtection="1">
      <alignment horizontal="right" vertical="center" shrinkToFit="1"/>
    </xf>
    <xf numFmtId="177" fontId="33" fillId="6" borderId="84" xfId="14" applyNumberFormat="1" applyFont="1" applyFill="1" applyBorder="1" applyAlignment="1" applyProtection="1">
      <alignment horizontal="right" vertical="center" shrinkToFit="1"/>
    </xf>
    <xf numFmtId="187" fontId="33" fillId="6" borderId="84" xfId="14" applyNumberFormat="1" applyFont="1" applyFill="1" applyBorder="1" applyAlignment="1" applyProtection="1">
      <alignment horizontal="right" vertical="center" shrinkToFit="1"/>
    </xf>
    <xf numFmtId="187" fontId="33" fillId="6" borderId="12" xfId="14" applyNumberFormat="1" applyFont="1" applyFill="1" applyBorder="1" applyAlignment="1" applyProtection="1">
      <alignment horizontal="right" vertical="center" shrinkToFit="1"/>
    </xf>
    <xf numFmtId="187" fontId="33" fillId="6" borderId="13" xfId="14" applyNumberFormat="1" applyFont="1" applyFill="1" applyBorder="1" applyAlignment="1" applyProtection="1">
      <alignment horizontal="right" vertical="center" shrinkToFit="1"/>
    </xf>
    <xf numFmtId="0" fontId="33" fillId="6" borderId="30" xfId="12" applyFont="1" applyFill="1" applyBorder="1" applyAlignment="1" applyProtection="1">
      <alignment horizontal="center" vertical="center"/>
    </xf>
    <xf numFmtId="0" fontId="33" fillId="6" borderId="31" xfId="12" applyFont="1" applyFill="1" applyBorder="1" applyAlignment="1" applyProtection="1">
      <alignment horizontal="center" vertical="center"/>
    </xf>
    <xf numFmtId="0" fontId="33" fillId="6" borderId="42" xfId="12" applyFont="1" applyFill="1" applyBorder="1" applyAlignment="1" applyProtection="1">
      <alignment horizontal="center" vertical="center"/>
    </xf>
    <xf numFmtId="0" fontId="33" fillId="6" borderId="39" xfId="12" applyFont="1" applyFill="1" applyBorder="1" applyAlignment="1" applyProtection="1">
      <alignment horizontal="center" vertical="center"/>
    </xf>
    <xf numFmtId="0" fontId="33" fillId="6" borderId="39" xfId="14" applyFont="1" applyFill="1" applyBorder="1" applyAlignment="1" applyProtection="1">
      <alignment horizontal="center" vertical="center"/>
    </xf>
    <xf numFmtId="0" fontId="33" fillId="6" borderId="31" xfId="14" applyFont="1" applyFill="1" applyBorder="1" applyAlignment="1" applyProtection="1">
      <alignment horizontal="center" vertical="center"/>
    </xf>
    <xf numFmtId="0" fontId="33" fillId="6" borderId="32" xfId="14" applyFont="1" applyFill="1" applyBorder="1" applyAlignment="1" applyProtection="1">
      <alignment horizontal="center" vertical="center"/>
    </xf>
    <xf numFmtId="177" fontId="33" fillId="6" borderId="39" xfId="14" applyNumberFormat="1" applyFont="1" applyFill="1" applyBorder="1" applyAlignment="1" applyProtection="1">
      <alignment horizontal="right" vertical="center" shrinkToFit="1"/>
    </xf>
    <xf numFmtId="177" fontId="33" fillId="6" borderId="31" xfId="14" applyNumberFormat="1" applyFont="1" applyFill="1" applyBorder="1" applyAlignment="1" applyProtection="1">
      <alignment horizontal="right" vertical="center" shrinkToFit="1"/>
    </xf>
    <xf numFmtId="177" fontId="33" fillId="6" borderId="156" xfId="14" applyNumberFormat="1" applyFont="1" applyFill="1" applyBorder="1" applyAlignment="1" applyProtection="1">
      <alignment horizontal="right" vertical="center" shrinkToFit="1"/>
    </xf>
    <xf numFmtId="177" fontId="33" fillId="6" borderId="157" xfId="14" applyNumberFormat="1" applyFont="1" applyFill="1" applyBorder="1" applyAlignment="1" applyProtection="1">
      <alignment horizontal="right" vertical="center" shrinkToFit="1"/>
    </xf>
    <xf numFmtId="177" fontId="33" fillId="6" borderId="158" xfId="14" applyNumberFormat="1" applyFont="1" applyFill="1" applyBorder="1" applyAlignment="1" applyProtection="1">
      <alignment horizontal="right" vertical="center" shrinkToFit="1"/>
    </xf>
    <xf numFmtId="177" fontId="33" fillId="6" borderId="159" xfId="14" applyNumberFormat="1" applyFont="1" applyFill="1" applyBorder="1" applyAlignment="1" applyProtection="1">
      <alignment horizontal="right" vertical="center" shrinkToFit="1"/>
    </xf>
    <xf numFmtId="177" fontId="33" fillId="6" borderId="160" xfId="14" applyNumberFormat="1" applyFont="1" applyFill="1" applyBorder="1" applyAlignment="1" applyProtection="1">
      <alignment horizontal="right" vertical="center" shrinkToFit="1"/>
    </xf>
    <xf numFmtId="0" fontId="33" fillId="6" borderId="0" xfId="12" applyFont="1" applyFill="1" applyProtection="1">
      <alignment vertical="center"/>
    </xf>
    <xf numFmtId="0" fontId="33" fillId="6" borderId="11" xfId="12" applyFont="1" applyFill="1" applyBorder="1" applyAlignment="1" applyProtection="1">
      <alignment horizontal="center" vertical="center" textRotation="255" shrinkToFit="1"/>
    </xf>
    <xf numFmtId="0" fontId="33" fillId="6" borderId="48" xfId="12" applyFont="1" applyFill="1" applyBorder="1" applyAlignment="1" applyProtection="1">
      <alignment horizontal="center" vertical="center" textRotation="255" shrinkToFit="1"/>
    </xf>
    <xf numFmtId="0" fontId="33" fillId="6" borderId="7" xfId="12" applyFont="1" applyFill="1" applyBorder="1" applyAlignment="1" applyProtection="1">
      <alignment horizontal="center" vertical="center" textRotation="255" shrinkToFit="1"/>
    </xf>
    <xf numFmtId="0" fontId="33" fillId="6" borderId="38" xfId="12" applyFont="1" applyFill="1" applyBorder="1" applyAlignment="1" applyProtection="1">
      <alignment horizontal="center" vertical="center" textRotation="255" shrinkToFit="1"/>
    </xf>
    <xf numFmtId="0" fontId="33" fillId="6" borderId="24" xfId="12" applyFont="1" applyFill="1" applyBorder="1" applyAlignment="1" applyProtection="1">
      <alignment horizontal="center" vertical="center" textRotation="255" shrinkToFit="1"/>
    </xf>
    <xf numFmtId="0" fontId="33" fillId="6" borderId="40" xfId="12" applyFont="1" applyFill="1" applyBorder="1" applyAlignment="1" applyProtection="1">
      <alignment horizontal="center" vertical="center" textRotation="255" shrinkToFit="1"/>
    </xf>
    <xf numFmtId="177" fontId="33" fillId="6" borderId="64" xfId="13" applyNumberFormat="1" applyFont="1" applyFill="1" applyBorder="1" applyAlignment="1" applyProtection="1">
      <alignment horizontal="right" vertical="center" shrinkToFit="1"/>
    </xf>
    <xf numFmtId="177" fontId="33" fillId="6" borderId="0" xfId="13" applyNumberFormat="1" applyFont="1" applyFill="1" applyBorder="1" applyAlignment="1" applyProtection="1">
      <alignment horizontal="right" vertical="center" shrinkToFit="1"/>
    </xf>
    <xf numFmtId="177" fontId="33" fillId="6" borderId="85" xfId="13" applyNumberFormat="1" applyFont="1" applyFill="1" applyBorder="1" applyAlignment="1" applyProtection="1">
      <alignment horizontal="right" vertical="center" shrinkToFit="1"/>
    </xf>
    <xf numFmtId="177" fontId="33" fillId="6" borderId="88" xfId="13" applyNumberFormat="1" applyFont="1" applyFill="1" applyBorder="1" applyAlignment="1" applyProtection="1">
      <alignment horizontal="right" vertical="center" shrinkToFit="1"/>
    </xf>
    <xf numFmtId="187" fontId="33" fillId="6" borderId="88" xfId="13" applyNumberFormat="1" applyFont="1" applyFill="1" applyBorder="1" applyAlignment="1" applyProtection="1">
      <alignment horizontal="right" vertical="center" shrinkToFit="1"/>
    </xf>
    <xf numFmtId="187" fontId="33" fillId="6" borderId="0" xfId="13" applyNumberFormat="1" applyFont="1" applyFill="1" applyBorder="1" applyAlignment="1" applyProtection="1">
      <alignment horizontal="right" vertical="center" shrinkToFit="1"/>
    </xf>
    <xf numFmtId="187" fontId="33" fillId="6" borderId="66" xfId="13" applyNumberFormat="1" applyFont="1" applyFill="1" applyBorder="1" applyAlignment="1" applyProtection="1">
      <alignment horizontal="right" vertical="center" shrinkToFit="1"/>
    </xf>
    <xf numFmtId="0" fontId="33" fillId="6" borderId="38" xfId="12" applyFont="1" applyFill="1" applyBorder="1" applyAlignment="1" applyProtection="1">
      <alignment horizontal="left" vertical="center"/>
    </xf>
    <xf numFmtId="0" fontId="33" fillId="6" borderId="41" xfId="12" applyFont="1" applyFill="1" applyBorder="1" applyAlignment="1" applyProtection="1">
      <alignment horizontal="center" vertical="center" textRotation="255" wrapText="1"/>
    </xf>
    <xf numFmtId="0" fontId="33" fillId="6" borderId="64" xfId="12" applyFont="1" applyFill="1" applyBorder="1" applyAlignment="1" applyProtection="1">
      <alignment horizontal="center" vertical="center" textRotation="255" wrapText="1"/>
    </xf>
    <xf numFmtId="0" fontId="33" fillId="6" borderId="37" xfId="12" applyFont="1" applyFill="1" applyBorder="1" applyAlignment="1" applyProtection="1">
      <alignment horizontal="center" vertical="center" textRotation="255" wrapText="1"/>
    </xf>
    <xf numFmtId="0" fontId="33" fillId="6" borderId="32" xfId="12" applyFont="1" applyFill="1" applyBorder="1" applyAlignment="1" applyProtection="1">
      <alignment horizontal="center" vertical="center"/>
    </xf>
    <xf numFmtId="0" fontId="33" fillId="6" borderId="11" xfId="12" applyFont="1" applyFill="1" applyBorder="1" applyAlignment="1" applyProtection="1">
      <alignment horizontal="center" vertical="top"/>
    </xf>
    <xf numFmtId="0" fontId="33" fillId="6" borderId="12" xfId="12" applyFont="1" applyFill="1" applyBorder="1" applyAlignment="1" applyProtection="1">
      <alignment horizontal="center" vertical="top"/>
    </xf>
    <xf numFmtId="0" fontId="33" fillId="6" borderId="7" xfId="12" applyFont="1" applyFill="1" applyBorder="1" applyAlignment="1" applyProtection="1">
      <alignment horizontal="center" vertical="top"/>
    </xf>
    <xf numFmtId="0" fontId="33" fillId="6" borderId="0" xfId="12" applyFont="1" applyFill="1" applyBorder="1" applyAlignment="1" applyProtection="1">
      <alignment horizontal="center" vertical="top"/>
    </xf>
    <xf numFmtId="0" fontId="33" fillId="6" borderId="24" xfId="12" applyFont="1" applyFill="1" applyBorder="1" applyAlignment="1" applyProtection="1">
      <alignment horizontal="center" vertical="top"/>
    </xf>
    <xf numFmtId="0" fontId="33" fillId="6" borderId="54" xfId="12" applyFont="1" applyFill="1" applyBorder="1" applyAlignment="1" applyProtection="1">
      <alignment horizontal="center" vertical="top"/>
    </xf>
    <xf numFmtId="0" fontId="33" fillId="6" borderId="34" xfId="12" applyFont="1" applyFill="1" applyBorder="1" applyAlignment="1" applyProtection="1">
      <alignment horizontal="center" vertical="center"/>
    </xf>
    <xf numFmtId="0" fontId="33" fillId="8" borderId="44" xfId="12" applyNumberFormat="1" applyFont="1" applyFill="1" applyBorder="1" applyAlignment="1" applyProtection="1">
      <alignment horizontal="left" vertical="center" shrinkToFit="1"/>
      <protection locked="0"/>
    </xf>
    <xf numFmtId="0" fontId="33" fillId="8" borderId="18" xfId="12" applyNumberFormat="1" applyFont="1" applyFill="1" applyBorder="1" applyAlignment="1" applyProtection="1">
      <alignment horizontal="left" vertical="center" shrinkToFit="1"/>
      <protection locked="0"/>
    </xf>
    <xf numFmtId="0" fontId="33" fillId="8" borderId="19" xfId="12" applyNumberFormat="1" applyFont="1" applyFill="1" applyBorder="1" applyAlignment="1" applyProtection="1">
      <alignment horizontal="left" vertical="center" shrinkToFit="1"/>
      <protection locked="0"/>
    </xf>
    <xf numFmtId="0" fontId="33" fillId="6" borderId="8" xfId="12" applyFont="1" applyFill="1" applyBorder="1" applyAlignment="1" applyProtection="1">
      <alignment horizontal="left" vertical="center" wrapText="1"/>
    </xf>
    <xf numFmtId="0" fontId="33" fillId="6" borderId="0" xfId="13" applyFont="1" applyFill="1" applyAlignment="1" applyProtection="1">
      <alignment horizontal="left" vertical="center"/>
    </xf>
    <xf numFmtId="0" fontId="33" fillId="6" borderId="24" xfId="12" applyFont="1" applyFill="1" applyBorder="1" applyAlignment="1" applyProtection="1">
      <alignment horizontal="center" vertical="center"/>
    </xf>
    <xf numFmtId="0" fontId="33" fillId="6" borderId="54" xfId="12" applyFont="1" applyFill="1" applyBorder="1" applyAlignment="1" applyProtection="1">
      <alignment horizontal="center" vertical="center"/>
    </xf>
    <xf numFmtId="0" fontId="33" fillId="6" borderId="67" xfId="12" applyFont="1" applyFill="1" applyBorder="1" applyAlignment="1" applyProtection="1">
      <alignment horizontal="center" vertical="center"/>
    </xf>
    <xf numFmtId="0" fontId="33" fillId="6" borderId="112" xfId="12" applyNumberFormat="1" applyFont="1" applyFill="1" applyBorder="1" applyAlignment="1" applyProtection="1">
      <alignment horizontal="left" vertical="center" shrinkToFit="1"/>
      <protection locked="0"/>
    </xf>
    <xf numFmtId="0" fontId="33" fillId="6" borderId="113" xfId="12" applyNumberFormat="1" applyFont="1" applyFill="1" applyBorder="1" applyAlignment="1" applyProtection="1">
      <alignment horizontal="left" vertical="center" shrinkToFit="1"/>
      <protection locked="0"/>
    </xf>
    <xf numFmtId="0" fontId="33" fillId="6" borderId="119" xfId="12" applyNumberFormat="1" applyFont="1" applyFill="1" applyBorder="1" applyAlignment="1" applyProtection="1">
      <alignment horizontal="left" vertical="center" shrinkToFit="1"/>
      <protection locked="0"/>
    </xf>
    <xf numFmtId="0" fontId="33" fillId="8" borderId="44" xfId="12" applyFont="1" applyFill="1" applyBorder="1" applyAlignment="1" applyProtection="1">
      <alignment horizontal="left" vertical="center" shrinkToFit="1"/>
      <protection locked="0"/>
    </xf>
    <xf numFmtId="0" fontId="33" fillId="8" borderId="18" xfId="12" applyFont="1" applyFill="1" applyBorder="1" applyAlignment="1" applyProtection="1">
      <alignment horizontal="left" vertical="center" shrinkToFit="1"/>
      <protection locked="0"/>
    </xf>
    <xf numFmtId="0" fontId="33" fillId="8" borderId="43" xfId="12" applyFont="1" applyFill="1" applyBorder="1" applyAlignment="1" applyProtection="1">
      <alignment horizontal="left" vertical="center" shrinkToFit="1"/>
      <protection locked="0"/>
    </xf>
    <xf numFmtId="177" fontId="33" fillId="8" borderId="148" xfId="12" applyNumberFormat="1" applyFont="1" applyFill="1" applyBorder="1" applyAlignment="1" applyProtection="1">
      <alignment horizontal="right" vertical="center" shrinkToFit="1"/>
      <protection locked="0"/>
    </xf>
    <xf numFmtId="177" fontId="33" fillId="8" borderId="149" xfId="12" applyNumberFormat="1" applyFont="1" applyFill="1" applyBorder="1" applyAlignment="1" applyProtection="1">
      <alignment horizontal="right" vertical="center" shrinkToFit="1"/>
      <protection locked="0"/>
    </xf>
    <xf numFmtId="177" fontId="33" fillId="8" borderId="150" xfId="12" applyNumberFormat="1" applyFont="1" applyFill="1" applyBorder="1" applyAlignment="1" applyProtection="1">
      <alignment horizontal="right" vertical="center" shrinkToFit="1"/>
      <protection locked="0"/>
    </xf>
    <xf numFmtId="177" fontId="33" fillId="8" borderId="44" xfId="12" applyNumberFormat="1" applyFont="1" applyFill="1" applyBorder="1" applyAlignment="1" applyProtection="1">
      <alignment horizontal="right" vertical="center" shrinkToFit="1"/>
      <protection locked="0"/>
    </xf>
    <xf numFmtId="177" fontId="33" fillId="8" borderId="18" xfId="12" applyNumberFormat="1" applyFont="1" applyFill="1" applyBorder="1" applyAlignment="1" applyProtection="1">
      <alignment horizontal="right" vertical="center" shrinkToFit="1"/>
      <protection locked="0"/>
    </xf>
    <xf numFmtId="177" fontId="33" fillId="8" borderId="43" xfId="12" applyNumberFormat="1" applyFont="1" applyFill="1" applyBorder="1" applyAlignment="1" applyProtection="1">
      <alignment horizontal="right" vertical="center" shrinkToFit="1"/>
      <protection locked="0"/>
    </xf>
    <xf numFmtId="0" fontId="33" fillId="6" borderId="112" xfId="12" applyFont="1" applyFill="1" applyBorder="1" applyAlignment="1" applyProtection="1">
      <alignment horizontal="left" vertical="center" shrinkToFit="1"/>
      <protection locked="0"/>
    </xf>
    <xf numFmtId="0" fontId="33" fillId="6" borderId="113" xfId="12" applyFont="1" applyFill="1" applyBorder="1" applyAlignment="1" applyProtection="1">
      <alignment horizontal="left" vertical="center" shrinkToFit="1"/>
      <protection locked="0"/>
    </xf>
    <xf numFmtId="0" fontId="33" fillId="6" borderId="114" xfId="12" applyFont="1" applyFill="1" applyBorder="1" applyAlignment="1" applyProtection="1">
      <alignment horizontal="left" vertical="center" shrinkToFit="1"/>
      <protection locked="0"/>
    </xf>
    <xf numFmtId="177" fontId="33" fillId="6" borderId="112" xfId="12" applyNumberFormat="1" applyFont="1" applyFill="1" applyBorder="1" applyAlignment="1" applyProtection="1">
      <alignment horizontal="right" vertical="center" shrinkToFit="1"/>
      <protection locked="0"/>
    </xf>
    <xf numFmtId="177" fontId="33" fillId="6" borderId="113" xfId="12" applyNumberFormat="1" applyFont="1" applyFill="1" applyBorder="1" applyAlignment="1" applyProtection="1">
      <alignment horizontal="right" vertical="center" shrinkToFit="1"/>
      <protection locked="0"/>
    </xf>
    <xf numFmtId="177" fontId="33" fillId="6" borderId="114" xfId="12" applyNumberFormat="1" applyFont="1" applyFill="1" applyBorder="1" applyAlignment="1" applyProtection="1">
      <alignment horizontal="right" vertical="center" shrinkToFit="1"/>
      <protection locked="0"/>
    </xf>
    <xf numFmtId="177" fontId="33" fillId="8" borderId="129" xfId="12" applyNumberFormat="1" applyFont="1" applyFill="1" applyBorder="1" applyAlignment="1" applyProtection="1">
      <alignment horizontal="right" vertical="center" shrinkToFit="1"/>
      <protection locked="0"/>
    </xf>
    <xf numFmtId="0" fontId="33" fillId="8" borderId="129" xfId="12" applyNumberFormat="1" applyFont="1" applyFill="1" applyBorder="1" applyAlignment="1" applyProtection="1">
      <alignment horizontal="left" vertical="center" shrinkToFit="1"/>
      <protection locked="0"/>
    </xf>
    <xf numFmtId="0" fontId="33" fillId="8" borderId="132" xfId="12" applyNumberFormat="1" applyFont="1" applyFill="1" applyBorder="1" applyAlignment="1" applyProtection="1">
      <alignment horizontal="left" vertical="center" shrinkToFit="1"/>
      <protection locked="0"/>
    </xf>
    <xf numFmtId="177" fontId="33" fillId="8" borderId="142" xfId="12" applyNumberFormat="1" applyFont="1" applyFill="1" applyBorder="1" applyAlignment="1" applyProtection="1">
      <alignment horizontal="right" vertical="center" shrinkToFit="1"/>
      <protection locked="0"/>
    </xf>
    <xf numFmtId="177" fontId="33" fillId="8" borderId="134" xfId="12" applyNumberFormat="1" applyFont="1" applyFill="1" applyBorder="1" applyAlignment="1" applyProtection="1">
      <alignment horizontal="right" vertical="center" shrinkToFit="1"/>
      <protection locked="0"/>
    </xf>
    <xf numFmtId="0" fontId="33" fillId="6" borderId="145" xfId="12" applyFont="1" applyFill="1" applyBorder="1" applyAlignment="1" applyProtection="1">
      <alignment horizontal="left" vertical="center" shrinkToFit="1"/>
      <protection locked="0"/>
    </xf>
    <xf numFmtId="0" fontId="33" fillId="6" borderId="146" xfId="12" applyFont="1" applyFill="1" applyBorder="1" applyAlignment="1" applyProtection="1">
      <alignment horizontal="left" vertical="center" shrinkToFit="1"/>
      <protection locked="0"/>
    </xf>
    <xf numFmtId="0" fontId="33" fillId="6" borderId="147" xfId="12" applyFont="1" applyFill="1" applyBorder="1" applyAlignment="1" applyProtection="1">
      <alignment horizontal="left" vertical="center" shrinkToFit="1"/>
      <protection locked="0"/>
    </xf>
    <xf numFmtId="177" fontId="33" fillId="6" borderId="123" xfId="12" applyNumberFormat="1" applyFont="1" applyFill="1" applyBorder="1" applyAlignment="1" applyProtection="1">
      <alignment horizontal="right" vertical="center" shrinkToFit="1"/>
      <protection locked="0"/>
    </xf>
    <xf numFmtId="177" fontId="33" fillId="6" borderId="124" xfId="12" applyNumberFormat="1" applyFont="1" applyFill="1" applyBorder="1" applyAlignment="1" applyProtection="1">
      <alignment horizontal="right" vertical="center" shrinkToFit="1"/>
      <protection locked="0"/>
    </xf>
    <xf numFmtId="0" fontId="33" fillId="6" borderId="124" xfId="12" applyNumberFormat="1" applyFont="1" applyFill="1" applyBorder="1" applyAlignment="1" applyProtection="1">
      <alignment horizontal="left" vertical="center" shrinkToFit="1"/>
      <protection locked="0"/>
    </xf>
    <xf numFmtId="0" fontId="33" fillId="6" borderId="127" xfId="12" applyNumberFormat="1" applyFont="1" applyFill="1" applyBorder="1" applyAlignment="1" applyProtection="1">
      <alignment horizontal="left" vertical="center" shrinkToFit="1"/>
      <protection locked="0"/>
    </xf>
    <xf numFmtId="177" fontId="33" fillId="0" borderId="116" xfId="12" applyNumberFormat="1" applyFont="1" applyBorder="1" applyAlignment="1" applyProtection="1">
      <alignment horizontal="right" vertical="center" shrinkToFit="1"/>
      <protection locked="0"/>
    </xf>
    <xf numFmtId="0" fontId="33" fillId="0" borderId="116" xfId="12" applyNumberFormat="1" applyFont="1" applyBorder="1" applyAlignment="1" applyProtection="1">
      <alignment horizontal="left" vertical="center" shrinkToFit="1"/>
      <protection locked="0"/>
    </xf>
    <xf numFmtId="0" fontId="33" fillId="0" borderId="121" xfId="12" applyNumberFormat="1" applyFont="1" applyBorder="1" applyAlignment="1" applyProtection="1">
      <alignment horizontal="left" vertical="center" shrinkToFit="1"/>
      <protection locked="0"/>
    </xf>
    <xf numFmtId="0" fontId="33" fillId="0" borderId="112" xfId="12" applyFont="1" applyBorder="1" applyAlignment="1" applyProtection="1">
      <alignment horizontal="left" vertical="center" shrinkToFit="1"/>
      <protection locked="0"/>
    </xf>
    <xf numFmtId="0" fontId="33" fillId="0" borderId="113" xfId="12" applyFont="1" applyBorder="1" applyAlignment="1" applyProtection="1">
      <alignment horizontal="left" vertical="center" shrinkToFit="1"/>
      <protection locked="0"/>
    </xf>
    <xf numFmtId="0" fontId="33" fillId="0" borderId="114" xfId="12" applyFont="1" applyBorder="1" applyAlignment="1" applyProtection="1">
      <alignment horizontal="left" vertical="center" shrinkToFit="1"/>
      <protection locked="0"/>
    </xf>
    <xf numFmtId="177" fontId="33" fillId="0" borderId="115" xfId="12" applyNumberFormat="1" applyFont="1" applyBorder="1" applyAlignment="1" applyProtection="1">
      <alignment horizontal="right" vertical="center" shrinkToFit="1"/>
      <protection locked="0"/>
    </xf>
    <xf numFmtId="177" fontId="33" fillId="0" borderId="112" xfId="12" applyNumberFormat="1" applyFont="1" applyBorder="1" applyAlignment="1" applyProtection="1">
      <alignment horizontal="right" vertical="center" shrinkToFit="1"/>
      <protection locked="0"/>
    </xf>
    <xf numFmtId="177" fontId="33" fillId="0" borderId="113" xfId="12" applyNumberFormat="1" applyFont="1" applyBorder="1" applyAlignment="1" applyProtection="1">
      <alignment horizontal="right" vertical="center" shrinkToFit="1"/>
      <protection locked="0"/>
    </xf>
    <xf numFmtId="177" fontId="33" fillId="0" borderId="120" xfId="12" applyNumberFormat="1" applyFont="1" applyBorder="1" applyAlignment="1" applyProtection="1">
      <alignment horizontal="right" vertical="center" shrinkToFit="1"/>
      <protection locked="0"/>
    </xf>
    <xf numFmtId="177" fontId="33" fillId="0" borderId="117" xfId="12" applyNumberFormat="1" applyFont="1" applyBorder="1" applyAlignment="1" applyProtection="1">
      <alignment horizontal="right" vertical="center" shrinkToFit="1"/>
      <protection locked="0"/>
    </xf>
    <xf numFmtId="177" fontId="33" fillId="0" borderId="102" xfId="12" applyNumberFormat="1" applyFont="1" applyBorder="1" applyAlignment="1" applyProtection="1">
      <alignment horizontal="right" vertical="center" shrinkToFit="1"/>
      <protection locked="0"/>
    </xf>
    <xf numFmtId="0" fontId="33" fillId="0" borderId="102" xfId="12" applyNumberFormat="1" applyFont="1" applyBorder="1" applyAlignment="1" applyProtection="1">
      <alignment horizontal="left" vertical="center" shrinkToFit="1"/>
      <protection locked="0"/>
    </xf>
    <xf numFmtId="0" fontId="33" fillId="0" borderId="108" xfId="12" applyNumberFormat="1" applyFont="1" applyBorder="1" applyAlignment="1" applyProtection="1">
      <alignment horizontal="left" vertical="center" shrinkToFit="1"/>
      <protection locked="0"/>
    </xf>
    <xf numFmtId="0" fontId="33" fillId="0" borderId="98" xfId="12" applyFont="1" applyBorder="1" applyAlignment="1" applyProtection="1">
      <alignment horizontal="left" vertical="center" shrinkToFit="1"/>
      <protection locked="0"/>
    </xf>
    <xf numFmtId="0" fontId="33" fillId="0" borderId="99" xfId="12" applyFont="1" applyBorder="1" applyAlignment="1" applyProtection="1">
      <alignment horizontal="left" vertical="center" shrinkToFit="1"/>
      <protection locked="0"/>
    </xf>
    <xf numFmtId="0" fontId="33" fillId="0" borderId="100" xfId="12" applyFont="1" applyBorder="1" applyAlignment="1" applyProtection="1">
      <alignment horizontal="left" vertical="center" shrinkToFit="1"/>
      <protection locked="0"/>
    </xf>
    <xf numFmtId="177" fontId="33" fillId="0" borderId="101" xfId="12" applyNumberFormat="1" applyFont="1" applyBorder="1" applyAlignment="1" applyProtection="1">
      <alignment horizontal="right" vertical="center" shrinkToFit="1"/>
      <protection locked="0"/>
    </xf>
    <xf numFmtId="177" fontId="33" fillId="0" borderId="112" xfId="15" applyNumberFormat="1" applyFont="1" applyBorder="1" applyAlignment="1" applyProtection="1">
      <alignment horizontal="right" vertical="center" shrinkToFit="1"/>
      <protection locked="0"/>
    </xf>
    <xf numFmtId="177" fontId="33" fillId="0" borderId="113" xfId="15" applyNumberFormat="1" applyFont="1" applyBorder="1" applyAlignment="1" applyProtection="1">
      <alignment horizontal="right" vertical="center" shrinkToFit="1"/>
      <protection locked="0"/>
    </xf>
    <xf numFmtId="177" fontId="33" fillId="0" borderId="114" xfId="15" applyNumberFormat="1" applyFont="1" applyBorder="1" applyAlignment="1" applyProtection="1">
      <alignment horizontal="right" vertical="center" shrinkToFit="1"/>
      <protection locked="0"/>
    </xf>
    <xf numFmtId="0" fontId="33" fillId="0" borderId="112" xfId="15" applyNumberFormat="1" applyFont="1" applyBorder="1" applyAlignment="1" applyProtection="1">
      <alignment horizontal="left" vertical="center" shrinkToFit="1"/>
      <protection locked="0"/>
    </xf>
    <xf numFmtId="0" fontId="33" fillId="0" borderId="113" xfId="15" applyNumberFormat="1" applyFont="1" applyBorder="1" applyAlignment="1" applyProtection="1">
      <alignment horizontal="left" vertical="center" shrinkToFit="1"/>
      <protection locked="0"/>
    </xf>
    <xf numFmtId="0" fontId="33" fillId="0" borderId="119" xfId="15" applyNumberFormat="1" applyFont="1" applyBorder="1" applyAlignment="1" applyProtection="1">
      <alignment horizontal="left" vertical="center" shrinkToFit="1"/>
      <protection locked="0"/>
    </xf>
    <xf numFmtId="0" fontId="33" fillId="7" borderId="36" xfId="12" applyFont="1" applyFill="1" applyBorder="1" applyAlignment="1" applyProtection="1">
      <alignment horizontal="center" vertical="center"/>
      <protection locked="0"/>
    </xf>
    <xf numFmtId="0" fontId="33" fillId="7" borderId="8" xfId="12" applyFont="1" applyFill="1" applyBorder="1" applyAlignment="1" applyProtection="1">
      <alignment horizontal="center" vertical="center"/>
      <protection locked="0"/>
    </xf>
    <xf numFmtId="0" fontId="33" fillId="7" borderId="23" xfId="12" applyFont="1" applyFill="1" applyBorder="1" applyAlignment="1" applyProtection="1">
      <alignment horizontal="center" vertical="center"/>
      <protection locked="0"/>
    </xf>
    <xf numFmtId="0" fontId="33" fillId="7" borderId="92" xfId="12" applyFont="1" applyFill="1" applyBorder="1" applyAlignment="1" applyProtection="1">
      <alignment horizontal="center" vertical="center"/>
      <protection locked="0"/>
    </xf>
    <xf numFmtId="0" fontId="33" fillId="7" borderId="93" xfId="12" applyFont="1" applyFill="1" applyBorder="1" applyAlignment="1" applyProtection="1">
      <alignment horizontal="center" vertical="center"/>
      <protection locked="0"/>
    </xf>
    <xf numFmtId="0" fontId="33" fillId="7" borderId="94" xfId="12" applyFont="1" applyFill="1" applyBorder="1" applyAlignment="1" applyProtection="1">
      <alignment horizontal="center" vertical="center"/>
      <protection locked="0"/>
    </xf>
    <xf numFmtId="0" fontId="33" fillId="7" borderId="62" xfId="12" applyFont="1" applyFill="1" applyBorder="1" applyAlignment="1" applyProtection="1">
      <alignment horizontal="center" vertical="center" wrapText="1"/>
      <protection locked="0"/>
    </xf>
    <xf numFmtId="0" fontId="33" fillId="7" borderId="8" xfId="12" applyFont="1" applyFill="1" applyBorder="1" applyAlignment="1" applyProtection="1">
      <alignment horizontal="center" vertical="center" wrapText="1"/>
      <protection locked="0"/>
    </xf>
    <xf numFmtId="0" fontId="33" fillId="7" borderId="23" xfId="12" applyFont="1" applyFill="1" applyBorder="1" applyAlignment="1" applyProtection="1">
      <alignment horizontal="center" vertical="center" wrapText="1"/>
      <protection locked="0"/>
    </xf>
    <xf numFmtId="0" fontId="33" fillId="7" borderId="95" xfId="12" applyFont="1" applyFill="1" applyBorder="1" applyAlignment="1" applyProtection="1">
      <alignment horizontal="center" vertical="center" wrapText="1"/>
      <protection locked="0"/>
    </xf>
    <xf numFmtId="0" fontId="33" fillId="7" borderId="93" xfId="12" applyFont="1" applyFill="1" applyBorder="1" applyAlignment="1" applyProtection="1">
      <alignment horizontal="center" vertical="center" wrapText="1"/>
      <protection locked="0"/>
    </xf>
    <xf numFmtId="0" fontId="33" fillId="7" borderId="94" xfId="12" applyFont="1" applyFill="1" applyBorder="1" applyAlignment="1" applyProtection="1">
      <alignment horizontal="center" vertical="center" wrapText="1"/>
      <protection locked="0"/>
    </xf>
    <xf numFmtId="0" fontId="33" fillId="7" borderId="62" xfId="12" applyFont="1" applyFill="1" applyBorder="1" applyAlignment="1" applyProtection="1">
      <alignment horizontal="center" vertical="center" wrapText="1" shrinkToFit="1"/>
      <protection locked="0"/>
    </xf>
    <xf numFmtId="0" fontId="33" fillId="7" borderId="8" xfId="12" applyFont="1" applyFill="1" applyBorder="1" applyAlignment="1" applyProtection="1">
      <alignment horizontal="center" vertical="center" shrinkToFit="1"/>
      <protection locked="0"/>
    </xf>
    <xf numFmtId="0" fontId="33" fillId="7" borderId="23"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shrinkToFit="1"/>
      <protection locked="0"/>
    </xf>
    <xf numFmtId="0" fontId="33" fillId="7" borderId="93" xfId="12" applyFont="1" applyFill="1" applyBorder="1" applyAlignment="1" applyProtection="1">
      <alignment horizontal="center" vertical="center" shrinkToFit="1"/>
      <protection locked="0"/>
    </xf>
    <xf numFmtId="0" fontId="33" fillId="7" borderId="94"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protection locked="0"/>
    </xf>
    <xf numFmtId="0" fontId="33" fillId="0" borderId="112" xfId="15" applyFont="1" applyBorder="1" applyAlignment="1" applyProtection="1">
      <alignment horizontal="left" vertical="center" shrinkToFit="1"/>
      <protection locked="0"/>
    </xf>
    <xf numFmtId="0" fontId="33" fillId="0" borderId="113" xfId="15" applyFont="1" applyBorder="1" applyAlignment="1" applyProtection="1">
      <alignment horizontal="left" vertical="center" shrinkToFit="1"/>
      <protection locked="0"/>
    </xf>
    <xf numFmtId="0" fontId="33" fillId="0" borderId="114" xfId="15" applyFont="1" applyBorder="1" applyAlignment="1" applyProtection="1">
      <alignment horizontal="left" vertical="center" shrinkToFit="1"/>
      <protection locked="0"/>
    </xf>
    <xf numFmtId="0" fontId="33" fillId="7" borderId="9" xfId="12" applyFont="1" applyFill="1" applyBorder="1" applyAlignment="1" applyProtection="1">
      <alignment horizontal="center" vertical="center" wrapText="1"/>
      <protection locked="0"/>
    </xf>
    <xf numFmtId="0" fontId="33" fillId="7" borderId="96" xfId="12" applyFont="1" applyFill="1" applyBorder="1" applyAlignment="1" applyProtection="1">
      <alignment horizontal="center" vertical="center" wrapText="1"/>
      <protection locked="0"/>
    </xf>
    <xf numFmtId="177" fontId="33" fillId="0" borderId="118" xfId="14" applyNumberFormat="1" applyFont="1" applyBorder="1" applyAlignment="1" applyProtection="1">
      <alignment horizontal="right" vertical="center" shrinkToFit="1"/>
      <protection locked="0"/>
    </xf>
    <xf numFmtId="177" fontId="33" fillId="0" borderId="113" xfId="14" applyNumberFormat="1" applyFont="1" applyBorder="1" applyAlignment="1" applyProtection="1">
      <alignment horizontal="right" vertical="center" shrinkToFit="1"/>
      <protection locked="0"/>
    </xf>
    <xf numFmtId="177" fontId="33" fillId="0" borderId="119" xfId="14" applyNumberFormat="1" applyFont="1" applyBorder="1" applyAlignment="1" applyProtection="1">
      <alignment horizontal="right" vertical="center" shrinkToFit="1"/>
      <protection locked="0"/>
    </xf>
    <xf numFmtId="177" fontId="33" fillId="6" borderId="120" xfId="13" applyNumberFormat="1" applyFont="1" applyFill="1" applyBorder="1" applyAlignment="1" applyProtection="1">
      <alignment horizontal="right" vertical="center" shrinkToFit="1"/>
      <protection locked="0"/>
    </xf>
    <xf numFmtId="177" fontId="33" fillId="6" borderId="116" xfId="13" applyNumberFormat="1" applyFont="1" applyFill="1" applyBorder="1" applyAlignment="1" applyProtection="1">
      <alignment horizontal="right" vertical="center" shrinkToFit="1"/>
      <protection locked="0"/>
    </xf>
    <xf numFmtId="187" fontId="33" fillId="6" borderId="116" xfId="13" applyNumberFormat="1" applyFont="1" applyFill="1" applyBorder="1" applyAlignment="1" applyProtection="1">
      <alignment horizontal="right" vertical="center" shrinkToFit="1"/>
      <protection locked="0"/>
    </xf>
    <xf numFmtId="187" fontId="33" fillId="8" borderId="134" xfId="12" applyNumberFormat="1" applyFont="1" applyFill="1" applyBorder="1" applyAlignment="1" applyProtection="1">
      <alignment horizontal="right" vertical="center" shrinkToFit="1"/>
      <protection locked="0"/>
    </xf>
    <xf numFmtId="177" fontId="33" fillId="8" borderId="17" xfId="12" applyNumberFormat="1" applyFont="1" applyFill="1" applyBorder="1" applyAlignment="1" applyProtection="1">
      <alignment horizontal="right" vertical="center" shrinkToFit="1"/>
      <protection locked="0"/>
    </xf>
    <xf numFmtId="177" fontId="33" fillId="8" borderId="19" xfId="12" applyNumberFormat="1" applyFont="1" applyFill="1" applyBorder="1" applyAlignment="1" applyProtection="1">
      <alignment horizontal="right" vertical="center" shrinkToFit="1"/>
      <protection locked="0"/>
    </xf>
    <xf numFmtId="177" fontId="33" fillId="8" borderId="143" xfId="12" applyNumberFormat="1" applyFont="1" applyFill="1" applyBorder="1" applyAlignment="1" applyProtection="1">
      <alignment horizontal="right" vertical="center" shrinkToFit="1"/>
      <protection locked="0"/>
    </xf>
    <xf numFmtId="177" fontId="33" fillId="8" borderId="131" xfId="12" applyNumberFormat="1" applyFont="1" applyFill="1" applyBorder="1" applyAlignment="1" applyProtection="1">
      <alignment horizontal="right" vertical="center" shrinkToFit="1"/>
      <protection locked="0"/>
    </xf>
    <xf numFmtId="177" fontId="33" fillId="8" borderId="132" xfId="12" applyNumberFormat="1" applyFont="1" applyFill="1" applyBorder="1" applyAlignment="1" applyProtection="1">
      <alignment horizontal="right" vertical="center" shrinkToFit="1"/>
      <protection locked="0"/>
    </xf>
    <xf numFmtId="177" fontId="33" fillId="8" borderId="133" xfId="12" applyNumberFormat="1" applyFont="1" applyFill="1" applyBorder="1" applyAlignment="1" applyProtection="1">
      <alignment horizontal="right" vertical="center" shrinkToFit="1"/>
      <protection locked="0"/>
    </xf>
    <xf numFmtId="0" fontId="33" fillId="0" borderId="116" xfId="12" applyFont="1" applyBorder="1" applyAlignment="1" applyProtection="1">
      <alignment horizontal="left" vertical="center" shrinkToFit="1"/>
      <protection locked="0"/>
    </xf>
    <xf numFmtId="0" fontId="33" fillId="0" borderId="121" xfId="12" applyFont="1" applyBorder="1" applyAlignment="1" applyProtection="1">
      <alignment horizontal="left" vertical="center" shrinkToFit="1"/>
      <protection locked="0"/>
    </xf>
    <xf numFmtId="0" fontId="33" fillId="0" borderId="81" xfId="12" applyFont="1" applyBorder="1" applyAlignment="1" applyProtection="1">
      <alignment horizontal="center" vertical="center" shrinkToFit="1"/>
      <protection locked="0"/>
    </xf>
    <xf numFmtId="0" fontId="33" fillId="0" borderId="25" xfId="12" applyFont="1" applyBorder="1" applyAlignment="1" applyProtection="1">
      <alignment horizontal="center" vertical="center"/>
      <protection locked="0"/>
    </xf>
    <xf numFmtId="0" fontId="33" fillId="0" borderId="26" xfId="12" applyFont="1" applyBorder="1" applyAlignment="1" applyProtection="1">
      <alignment horizontal="center" vertical="center"/>
      <protection locked="0"/>
    </xf>
    <xf numFmtId="0" fontId="33" fillId="0" borderId="112" xfId="14" applyFont="1" applyBorder="1" applyAlignment="1" applyProtection="1">
      <alignment horizontal="left" vertical="center" shrinkToFit="1"/>
      <protection locked="0"/>
    </xf>
    <xf numFmtId="0" fontId="33" fillId="0" borderId="113" xfId="14" applyFont="1" applyBorder="1" applyAlignment="1" applyProtection="1">
      <alignment horizontal="left" vertical="center" shrinkToFit="1"/>
      <protection locked="0"/>
    </xf>
    <xf numFmtId="0" fontId="33" fillId="0" borderId="114" xfId="14" applyFont="1" applyBorder="1" applyAlignment="1" applyProtection="1">
      <alignment horizontal="left" vertical="center" shrinkToFit="1"/>
      <protection locked="0"/>
    </xf>
    <xf numFmtId="177" fontId="33" fillId="6" borderId="115" xfId="13" applyNumberFormat="1" applyFont="1" applyFill="1" applyBorder="1" applyAlignment="1" applyProtection="1">
      <alignment horizontal="right" vertical="center" shrinkToFit="1"/>
      <protection locked="0"/>
    </xf>
    <xf numFmtId="177" fontId="33" fillId="6" borderId="117" xfId="13" applyNumberFormat="1" applyFont="1" applyFill="1" applyBorder="1" applyAlignment="1" applyProtection="1">
      <alignment horizontal="right" vertical="center" shrinkToFit="1"/>
      <protection locked="0"/>
    </xf>
    <xf numFmtId="187" fontId="33" fillId="0" borderId="116" xfId="12" applyNumberFormat="1" applyFont="1" applyBorder="1" applyAlignment="1" applyProtection="1">
      <alignment horizontal="right" vertical="center" shrinkToFit="1"/>
      <protection locked="0"/>
    </xf>
    <xf numFmtId="177" fontId="33" fillId="0" borderId="115" xfId="14" applyNumberFormat="1" applyFont="1" applyBorder="1" applyAlignment="1" applyProtection="1">
      <alignment horizontal="right" vertical="center" shrinkToFit="1"/>
      <protection locked="0"/>
    </xf>
    <xf numFmtId="177" fontId="33" fillId="0" borderId="116" xfId="14" applyNumberFormat="1" applyFont="1" applyBorder="1" applyAlignment="1" applyProtection="1">
      <alignment horizontal="right" vertical="center" shrinkToFit="1"/>
      <protection locked="0"/>
    </xf>
    <xf numFmtId="177" fontId="33" fillId="0" borderId="117" xfId="14" applyNumberFormat="1" applyFont="1" applyBorder="1" applyAlignment="1" applyProtection="1">
      <alignment horizontal="right" vertical="center" shrinkToFit="1"/>
      <protection locked="0"/>
    </xf>
    <xf numFmtId="177" fontId="33" fillId="0" borderId="137" xfId="12" applyNumberFormat="1" applyFont="1" applyBorder="1" applyAlignment="1" applyProtection="1">
      <alignment horizontal="right" vertical="center" shrinkToFit="1"/>
      <protection locked="0"/>
    </xf>
    <xf numFmtId="187" fontId="33" fillId="0" borderId="137" xfId="12" applyNumberFormat="1" applyFont="1" applyBorder="1" applyAlignment="1" applyProtection="1">
      <alignment horizontal="right" vertical="center" shrinkToFit="1"/>
      <protection locked="0"/>
    </xf>
    <xf numFmtId="0" fontId="33" fillId="0" borderId="137" xfId="12" applyFont="1" applyBorder="1" applyAlignment="1" applyProtection="1">
      <alignment horizontal="left" vertical="center" shrinkToFit="1"/>
      <protection locked="0"/>
    </xf>
    <xf numFmtId="0" fontId="33" fillId="0" borderId="140" xfId="12" applyFont="1" applyBorder="1" applyAlignment="1" applyProtection="1">
      <alignment horizontal="left" vertical="center" shrinkToFit="1"/>
      <protection locked="0"/>
    </xf>
    <xf numFmtId="0" fontId="33" fillId="0" borderId="98" xfId="14" applyFont="1" applyBorder="1" applyAlignment="1" applyProtection="1">
      <alignment horizontal="left" vertical="center" shrinkToFit="1"/>
      <protection locked="0"/>
    </xf>
    <xf numFmtId="0" fontId="33" fillId="0" borderId="99" xfId="14" applyFont="1" applyBorder="1" applyAlignment="1" applyProtection="1">
      <alignment horizontal="left" vertical="center" shrinkToFit="1"/>
      <protection locked="0"/>
    </xf>
    <xf numFmtId="0" fontId="33" fillId="0" borderId="100" xfId="14" applyFont="1" applyBorder="1" applyAlignment="1" applyProtection="1">
      <alignment horizontal="left" vertical="center" shrinkToFit="1"/>
      <protection locked="0"/>
    </xf>
    <xf numFmtId="177" fontId="33" fillId="0" borderId="136" xfId="14" applyNumberFormat="1" applyFont="1" applyBorder="1" applyAlignment="1" applyProtection="1">
      <alignment horizontal="right" vertical="center" shrinkToFit="1"/>
      <protection locked="0"/>
    </xf>
    <xf numFmtId="177" fontId="33" fillId="0" borderId="137" xfId="14" applyNumberFormat="1" applyFont="1" applyBorder="1" applyAlignment="1" applyProtection="1">
      <alignment horizontal="right" vertical="center" shrinkToFit="1"/>
      <protection locked="0"/>
    </xf>
    <xf numFmtId="177" fontId="33" fillId="0" borderId="138" xfId="14" applyNumberFormat="1" applyFont="1" applyBorder="1" applyAlignment="1" applyProtection="1">
      <alignment horizontal="right" vertical="center" shrinkToFit="1"/>
      <protection locked="0"/>
    </xf>
    <xf numFmtId="177" fontId="33" fillId="0" borderId="139" xfId="14" applyNumberFormat="1" applyFont="1" applyBorder="1" applyAlignment="1" applyProtection="1">
      <alignment horizontal="right" vertical="center" shrinkToFit="1"/>
      <protection locked="0"/>
    </xf>
    <xf numFmtId="177" fontId="33" fillId="0" borderId="140" xfId="14" applyNumberFormat="1" applyFont="1" applyBorder="1" applyAlignment="1" applyProtection="1">
      <alignment horizontal="right" vertical="center" shrinkToFit="1"/>
      <protection locked="0"/>
    </xf>
    <xf numFmtId="177" fontId="33" fillId="0" borderId="141" xfId="12" applyNumberFormat="1" applyFont="1" applyBorder="1" applyAlignment="1" applyProtection="1">
      <alignment horizontal="right" vertical="center" shrinkToFit="1"/>
      <protection locked="0"/>
    </xf>
    <xf numFmtId="0" fontId="33" fillId="7" borderId="36" xfId="12" applyFont="1" applyFill="1" applyBorder="1" applyAlignment="1" applyProtection="1">
      <alignment horizontal="center" vertical="center" wrapText="1" shrinkToFit="1"/>
      <protection locked="0"/>
    </xf>
    <xf numFmtId="0" fontId="33" fillId="7" borderId="9" xfId="12" applyFont="1" applyFill="1" applyBorder="1" applyAlignment="1" applyProtection="1">
      <alignment horizontal="center" vertical="center" shrinkToFit="1"/>
      <protection locked="0"/>
    </xf>
    <xf numFmtId="0" fontId="33" fillId="7" borderId="92" xfId="12" applyFont="1" applyFill="1" applyBorder="1" applyAlignment="1" applyProtection="1">
      <alignment horizontal="center" vertical="center" shrinkToFit="1"/>
      <protection locked="0"/>
    </xf>
    <xf numFmtId="0" fontId="33" fillId="7" borderId="96" xfId="12" applyFont="1" applyFill="1" applyBorder="1" applyAlignment="1" applyProtection="1">
      <alignment horizontal="center" vertical="center" shrinkToFit="1"/>
      <protection locked="0"/>
    </xf>
    <xf numFmtId="0" fontId="33" fillId="6" borderId="75" xfId="12" applyFont="1" applyFill="1" applyBorder="1" applyAlignment="1" applyProtection="1">
      <alignment horizontal="left" vertical="center"/>
    </xf>
    <xf numFmtId="0" fontId="33" fillId="6" borderId="8" xfId="12" applyFont="1" applyFill="1" applyBorder="1" applyAlignment="1" applyProtection="1">
      <alignment horizontal="left" vertical="center"/>
    </xf>
    <xf numFmtId="177" fontId="33" fillId="8" borderId="17" xfId="15" applyNumberFormat="1" applyFont="1" applyFill="1" applyBorder="1" applyAlignment="1" applyProtection="1">
      <alignment horizontal="right" vertical="center" shrinkToFit="1"/>
      <protection locked="0"/>
    </xf>
    <xf numFmtId="177" fontId="33" fillId="8" borderId="18" xfId="15" applyNumberFormat="1" applyFont="1" applyFill="1" applyBorder="1" applyAlignment="1" applyProtection="1">
      <alignment horizontal="right" vertical="center" shrinkToFit="1"/>
      <protection locked="0"/>
    </xf>
    <xf numFmtId="177" fontId="33" fillId="8" borderId="19" xfId="15" applyNumberFormat="1" applyFont="1" applyFill="1" applyBorder="1" applyAlignment="1" applyProtection="1">
      <alignment horizontal="right" vertical="center" shrinkToFit="1"/>
      <protection locked="0"/>
    </xf>
    <xf numFmtId="177" fontId="33" fillId="8" borderId="128" xfId="15" applyNumberFormat="1" applyFont="1" applyFill="1" applyBorder="1" applyAlignment="1" applyProtection="1">
      <alignment horizontal="right" vertical="center" shrinkToFit="1"/>
      <protection locked="0"/>
    </xf>
    <xf numFmtId="177" fontId="33" fillId="8" borderId="129" xfId="15" applyNumberFormat="1" applyFont="1" applyFill="1" applyBorder="1" applyAlignment="1" applyProtection="1">
      <alignment horizontal="right" vertical="center" shrinkToFit="1"/>
      <protection locked="0"/>
    </xf>
    <xf numFmtId="177" fontId="33" fillId="8" borderId="130" xfId="15" applyNumberFormat="1" applyFont="1" applyFill="1" applyBorder="1" applyAlignment="1" applyProtection="1">
      <alignment horizontal="right" vertical="center" shrinkToFit="1"/>
      <protection locked="0"/>
    </xf>
    <xf numFmtId="177" fontId="33" fillId="8" borderId="131" xfId="15" applyNumberFormat="1" applyFont="1" applyFill="1" applyBorder="1" applyAlignment="1" applyProtection="1">
      <alignment horizontal="right" vertical="center" shrinkToFit="1"/>
      <protection locked="0"/>
    </xf>
    <xf numFmtId="177" fontId="33" fillId="8" borderId="132" xfId="15" applyNumberFormat="1" applyFont="1" applyFill="1" applyBorder="1" applyAlignment="1" applyProtection="1">
      <alignment horizontal="right" vertical="center" shrinkToFit="1"/>
      <protection locked="0"/>
    </xf>
    <xf numFmtId="177" fontId="33" fillId="8" borderId="133" xfId="15" applyNumberFormat="1" applyFont="1" applyFill="1" applyBorder="1" applyAlignment="1" applyProtection="1">
      <alignment horizontal="right" vertical="center" shrinkToFit="1"/>
      <protection locked="0"/>
    </xf>
    <xf numFmtId="177" fontId="33" fillId="8" borderId="134" xfId="15" applyNumberFormat="1" applyFont="1" applyFill="1" applyBorder="1" applyAlignment="1" applyProtection="1">
      <alignment horizontal="right" vertical="center" shrinkToFit="1"/>
      <protection locked="0"/>
    </xf>
    <xf numFmtId="0" fontId="33" fillId="8" borderId="129" xfId="15" applyNumberFormat="1" applyFont="1" applyFill="1" applyBorder="1" applyAlignment="1" applyProtection="1">
      <alignment horizontal="left" vertical="center" shrinkToFit="1"/>
      <protection locked="0"/>
    </xf>
    <xf numFmtId="0" fontId="33" fillId="8" borderId="132" xfId="15" applyNumberFormat="1" applyFont="1" applyFill="1" applyBorder="1" applyAlignment="1" applyProtection="1">
      <alignment horizontal="left" vertical="center" shrinkToFit="1"/>
      <protection locked="0"/>
    </xf>
    <xf numFmtId="177" fontId="33" fillId="0" borderId="126" xfId="15" applyNumberFormat="1" applyFont="1" applyBorder="1" applyAlignment="1" applyProtection="1">
      <alignment horizontal="right" vertical="center" shrinkToFit="1"/>
      <protection locked="0"/>
    </xf>
    <xf numFmtId="177" fontId="33" fillId="0" borderId="124" xfId="15" applyNumberFormat="1" applyFont="1" applyBorder="1" applyAlignment="1" applyProtection="1">
      <alignment horizontal="right" vertical="center" shrinkToFit="1"/>
      <protection locked="0"/>
    </xf>
    <xf numFmtId="0" fontId="33" fillId="0" borderId="124" xfId="15" applyNumberFormat="1" applyFont="1" applyBorder="1" applyAlignment="1" applyProtection="1">
      <alignment horizontal="left" vertical="center" shrinkToFit="1"/>
      <protection locked="0"/>
    </xf>
    <xf numFmtId="0" fontId="33" fillId="0" borderId="127" xfId="15" applyNumberFormat="1" applyFont="1" applyBorder="1" applyAlignment="1" applyProtection="1">
      <alignment horizontal="left" vertical="center" shrinkToFit="1"/>
      <protection locked="0"/>
    </xf>
    <xf numFmtId="177" fontId="33" fillId="0" borderId="123" xfId="14" applyNumberFormat="1" applyFont="1" applyBorder="1" applyAlignment="1" applyProtection="1">
      <alignment horizontal="right" vertical="center" shrinkToFit="1"/>
      <protection locked="0"/>
    </xf>
    <xf numFmtId="177" fontId="33" fillId="0" borderId="124" xfId="14" applyNumberFormat="1" applyFont="1" applyBorder="1" applyAlignment="1" applyProtection="1">
      <alignment horizontal="right" vertical="center" shrinkToFit="1"/>
      <protection locked="0"/>
    </xf>
    <xf numFmtId="177" fontId="33" fillId="0" borderId="125" xfId="14" applyNumberFormat="1" applyFont="1" applyBorder="1" applyAlignment="1" applyProtection="1">
      <alignment horizontal="right" vertical="center" shrinkToFit="1"/>
      <protection locked="0"/>
    </xf>
    <xf numFmtId="0" fontId="33" fillId="0" borderId="116" xfId="15" applyNumberFormat="1" applyFont="1" applyBorder="1" applyAlignment="1" applyProtection="1">
      <alignment horizontal="left" vertical="center" shrinkToFit="1"/>
      <protection locked="0"/>
    </xf>
    <xf numFmtId="0" fontId="33" fillId="0" borderId="121" xfId="15" applyNumberFormat="1" applyFont="1" applyBorder="1" applyAlignment="1" applyProtection="1">
      <alignment horizontal="left" vertical="center" shrinkToFit="1"/>
      <protection locked="0"/>
    </xf>
    <xf numFmtId="177" fontId="33" fillId="0" borderId="120" xfId="15" applyNumberFormat="1" applyFont="1" applyBorder="1" applyAlignment="1" applyProtection="1">
      <alignment horizontal="right" vertical="center" shrinkToFit="1"/>
      <protection locked="0"/>
    </xf>
    <xf numFmtId="177" fontId="33" fillId="0" borderId="116" xfId="15" applyNumberFormat="1" applyFont="1" applyBorder="1" applyAlignment="1" applyProtection="1">
      <alignment horizontal="right" vertical="center" shrinkToFit="1"/>
      <protection locked="0"/>
    </xf>
    <xf numFmtId="177" fontId="33" fillId="0" borderId="98" xfId="15" applyNumberFormat="1" applyFont="1" applyBorder="1" applyAlignment="1" applyProtection="1">
      <alignment horizontal="right" vertical="center" shrinkToFit="1"/>
      <protection locked="0"/>
    </xf>
    <xf numFmtId="177" fontId="33" fillId="0" borderId="99" xfId="15" applyNumberFormat="1" applyFont="1" applyBorder="1" applyAlignment="1" applyProtection="1">
      <alignment horizontal="right" vertical="center" shrinkToFit="1"/>
      <protection locked="0"/>
    </xf>
    <xf numFmtId="177" fontId="33" fillId="0" borderId="100" xfId="15" applyNumberFormat="1" applyFont="1" applyBorder="1" applyAlignment="1" applyProtection="1">
      <alignment horizontal="right" vertical="center" shrinkToFit="1"/>
      <protection locked="0"/>
    </xf>
    <xf numFmtId="177" fontId="33" fillId="0" borderId="107" xfId="15" applyNumberFormat="1" applyFont="1" applyBorder="1" applyAlignment="1" applyProtection="1">
      <alignment horizontal="right" vertical="center" shrinkToFit="1"/>
      <protection locked="0"/>
    </xf>
    <xf numFmtId="177" fontId="33" fillId="0" borderId="102" xfId="15" applyNumberFormat="1" applyFont="1" applyBorder="1" applyAlignment="1" applyProtection="1">
      <alignment horizontal="right" vertical="center" shrinkToFit="1"/>
      <protection locked="0"/>
    </xf>
    <xf numFmtId="0" fontId="33" fillId="0" borderId="102" xfId="15" applyNumberFormat="1" applyFont="1" applyBorder="1" applyAlignment="1" applyProtection="1">
      <alignment horizontal="left" vertical="center" shrinkToFit="1"/>
      <protection locked="0"/>
    </xf>
    <xf numFmtId="0" fontId="33" fillId="0" borderId="108" xfId="15" applyNumberFormat="1" applyFont="1" applyBorder="1" applyAlignment="1" applyProtection="1">
      <alignment horizontal="left" vertical="center" shrinkToFit="1"/>
      <protection locked="0"/>
    </xf>
    <xf numFmtId="0" fontId="33" fillId="0" borderId="98" xfId="15" applyFont="1" applyBorder="1" applyAlignment="1" applyProtection="1">
      <alignment horizontal="left" vertical="center" shrinkToFit="1"/>
      <protection locked="0"/>
    </xf>
    <xf numFmtId="0" fontId="33" fillId="0" borderId="99" xfId="15" applyFont="1" applyBorder="1" applyAlignment="1" applyProtection="1">
      <alignment horizontal="left" vertical="center" shrinkToFit="1"/>
      <protection locked="0"/>
    </xf>
    <xf numFmtId="0" fontId="33" fillId="0" borderId="100" xfId="15" applyFont="1" applyBorder="1" applyAlignment="1" applyProtection="1">
      <alignment horizontal="left" vertical="center" shrinkToFi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33" fillId="0" borderId="101" xfId="14" applyNumberFormat="1" applyFont="1" applyBorder="1" applyAlignment="1" applyProtection="1">
      <alignment horizontal="right" vertical="center" shrinkToFit="1"/>
      <protection locked="0"/>
    </xf>
    <xf numFmtId="177" fontId="33" fillId="0" borderId="102" xfId="14" applyNumberFormat="1" applyFont="1" applyBorder="1" applyAlignment="1" applyProtection="1">
      <alignment horizontal="right" vertical="center" shrinkToFit="1"/>
      <protection locked="0"/>
    </xf>
    <xf numFmtId="177" fontId="33" fillId="0" borderId="103" xfId="14" applyNumberFormat="1" applyFont="1" applyBorder="1" applyAlignment="1" applyProtection="1">
      <alignment horizontal="right" vertical="center" shrinkToFit="1"/>
      <protection locked="0"/>
    </xf>
    <xf numFmtId="177" fontId="33" fillId="0" borderId="104" xfId="14" applyNumberFormat="1" applyFont="1" applyBorder="1" applyAlignment="1" applyProtection="1">
      <alignment horizontal="right" vertical="center" shrinkToFit="1"/>
      <protection locked="0"/>
    </xf>
    <xf numFmtId="177" fontId="33" fillId="0" borderId="105" xfId="14" applyNumberFormat="1" applyFont="1" applyBorder="1" applyAlignment="1" applyProtection="1">
      <alignment horizontal="right" vertical="center" shrinkToFit="1"/>
      <protection locked="0"/>
    </xf>
    <xf numFmtId="177" fontId="33" fillId="0" borderId="106" xfId="14" applyNumberFormat="1" applyFont="1" applyBorder="1" applyAlignment="1" applyProtection="1">
      <alignment horizontal="right" vertical="center" shrinkToFit="1"/>
      <protection locked="0"/>
    </xf>
    <xf numFmtId="0" fontId="32" fillId="6" borderId="1" xfId="12" applyFont="1" applyFill="1" applyBorder="1" applyAlignment="1" applyProtection="1">
      <alignment horizontal="center" vertical="center"/>
    </xf>
    <xf numFmtId="0" fontId="32" fillId="6" borderId="2" xfId="12" applyFont="1" applyFill="1" applyBorder="1" applyAlignment="1" applyProtection="1">
      <alignment horizontal="center" vertical="center"/>
    </xf>
    <xf numFmtId="0" fontId="32" fillId="6" borderId="3" xfId="12" applyFont="1" applyFill="1" applyBorder="1" applyAlignment="1" applyProtection="1">
      <alignment horizontal="center" vertical="center"/>
    </xf>
    <xf numFmtId="0" fontId="33" fillId="7" borderId="36" xfId="12" applyFont="1" applyFill="1" applyBorder="1" applyAlignment="1" applyProtection="1">
      <alignment horizontal="center" vertical="center" wrapText="1"/>
      <protection locked="0"/>
    </xf>
    <xf numFmtId="0" fontId="33" fillId="7" borderId="92" xfId="12" applyFont="1" applyFill="1" applyBorder="1" applyAlignment="1" applyProtection="1">
      <alignment horizontal="center" vertical="center" wrapText="1"/>
      <protection locked="0"/>
    </xf>
    <xf numFmtId="0" fontId="33" fillId="0" borderId="98" xfId="15" applyNumberFormat="1" applyFont="1" applyBorder="1" applyAlignment="1" applyProtection="1">
      <alignment horizontal="left" vertical="center" shrinkToFit="1"/>
      <protection locked="0"/>
    </xf>
    <xf numFmtId="0" fontId="33" fillId="0" borderId="99" xfId="15" applyNumberFormat="1" applyFont="1" applyBorder="1" applyAlignment="1" applyProtection="1">
      <alignment horizontal="left" vertical="center" shrinkToFit="1"/>
      <protection locked="0"/>
    </xf>
    <xf numFmtId="0" fontId="33" fillId="0" borderId="110" xfId="15" applyNumberFormat="1" applyFont="1" applyBorder="1" applyAlignment="1" applyProtection="1">
      <alignment horizontal="left" vertical="center" shrinkToFit="1"/>
      <protection locked="0"/>
    </xf>
    <xf numFmtId="178" fontId="16" fillId="0" borderId="15" xfId="18" applyNumberFormat="1" applyFont="1" applyBorder="1" applyAlignment="1">
      <alignment horizontal="center" vertical="center" wrapText="1"/>
    </xf>
    <xf numFmtId="178" fontId="16" fillId="0" borderId="47" xfId="18" applyNumberFormat="1" applyFont="1" applyBorder="1" applyAlignment="1">
      <alignment horizontal="center" vertical="center" wrapText="1"/>
    </xf>
    <xf numFmtId="178" fontId="16" fillId="0" borderId="39" xfId="18" applyNumberFormat="1" applyFont="1" applyBorder="1" applyAlignment="1">
      <alignment horizontal="center" vertical="center"/>
    </xf>
    <xf numFmtId="178" fontId="16" fillId="0" borderId="31" xfId="18" applyNumberFormat="1" applyFont="1" applyBorder="1" applyAlignment="1">
      <alignment horizontal="center" vertical="center"/>
    </xf>
    <xf numFmtId="178" fontId="16"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6" fillId="0" borderId="39" xfId="16" applyNumberFormat="1" applyFont="1" applyFill="1" applyBorder="1" applyAlignment="1">
      <alignment vertical="center"/>
    </xf>
    <xf numFmtId="178" fontId="16" fillId="0" borderId="31" xfId="16" applyNumberFormat="1" applyFont="1" applyFill="1" applyBorder="1" applyAlignment="1">
      <alignment vertical="center"/>
    </xf>
    <xf numFmtId="178" fontId="16" fillId="0" borderId="42" xfId="16" applyNumberFormat="1" applyFont="1" applyFill="1" applyBorder="1" applyAlignment="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2" fillId="0" borderId="39" xfId="1" applyFont="1" applyFill="1" applyBorder="1" applyAlignment="1" applyProtection="1">
      <alignment horizontal="left" vertical="center" wrapText="1"/>
      <protection locked="0"/>
    </xf>
    <xf numFmtId="0" fontId="12" fillId="0" borderId="31" xfId="1" applyFont="1" applyFill="1" applyBorder="1" applyAlignment="1" applyProtection="1">
      <alignment horizontal="left" vertical="center" wrapText="1"/>
      <protection locked="0"/>
    </xf>
    <xf numFmtId="0" fontId="12" fillId="0" borderId="32" xfId="1" applyFont="1" applyFill="1" applyBorder="1" applyAlignment="1" applyProtection="1">
      <alignment horizontal="left" vertical="center" wrapText="1"/>
      <protection locked="0"/>
    </xf>
    <xf numFmtId="0" fontId="12" fillId="0" borderId="44" xfId="1" applyFont="1" applyFill="1" applyBorder="1" applyAlignment="1" applyProtection="1">
      <alignment horizontal="left" vertical="center" wrapText="1"/>
      <protection locked="0"/>
    </xf>
    <xf numFmtId="0" fontId="12" fillId="0" borderId="18" xfId="1" applyFont="1" applyFill="1" applyBorder="1" applyAlignment="1" applyProtection="1">
      <alignment horizontal="left" vertical="center" wrapText="1"/>
      <protection locked="0"/>
    </xf>
    <xf numFmtId="0" fontId="12" fillId="0" borderId="19" xfId="1" applyFont="1" applyFill="1" applyBorder="1" applyAlignment="1" applyProtection="1">
      <alignment horizontal="left" vertical="center" wrapText="1"/>
      <protection locked="0"/>
    </xf>
    <xf numFmtId="0" fontId="12" fillId="0" borderId="2" xfId="1" applyFont="1" applyFill="1" applyBorder="1" applyAlignment="1" applyProtection="1">
      <alignment horizontal="left" vertical="center"/>
    </xf>
    <xf numFmtId="0" fontId="12" fillId="0" borderId="3" xfId="1" applyFont="1" applyFill="1" applyBorder="1" applyAlignment="1" applyProtection="1">
      <alignment horizontal="left" vertical="center"/>
    </xf>
    <xf numFmtId="0" fontId="12" fillId="0" borderId="8" xfId="1" applyFont="1" applyFill="1" applyBorder="1" applyAlignment="1" applyProtection="1">
      <alignment horizontal="left" vertical="center" wrapText="1"/>
    </xf>
    <xf numFmtId="0" fontId="12" fillId="0" borderId="9" xfId="1" applyFont="1" applyFill="1" applyBorder="1" applyAlignment="1" applyProtection="1">
      <alignment horizontal="left" vertical="center" wrapText="1"/>
    </xf>
    <xf numFmtId="0" fontId="12" fillId="0" borderId="12" xfId="1" applyFont="1" applyFill="1" applyBorder="1" applyAlignment="1" applyProtection="1">
      <alignment horizontal="left" vertical="center"/>
    </xf>
    <xf numFmtId="0" fontId="12" fillId="0" borderId="13" xfId="1" applyFont="1" applyFill="1" applyBorder="1" applyAlignment="1" applyProtection="1">
      <alignment horizontal="left" vertical="center"/>
    </xf>
    <xf numFmtId="0" fontId="12" fillId="0" borderId="31" xfId="1" applyFont="1" applyFill="1" applyBorder="1" applyAlignment="1" applyProtection="1">
      <alignment horizontal="left" vertical="center"/>
    </xf>
    <xf numFmtId="0" fontId="12" fillId="0" borderId="32" xfId="1" applyFont="1" applyFill="1" applyBorder="1" applyAlignment="1" applyProtection="1">
      <alignment horizontal="left" vertical="center"/>
    </xf>
    <xf numFmtId="187" fontId="1" fillId="6" borderId="34" xfId="17" applyNumberFormat="1" applyFont="1" applyFill="1" applyBorder="1" applyAlignment="1">
      <alignment horizontal="center" vertical="center"/>
    </xf>
    <xf numFmtId="178" fontId="15"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187" fontId="1" fillId="6" borderId="0" xfId="17" applyNumberFormat="1" applyFont="1" applyFill="1" applyAlignment="1">
      <alignment horizontal="center" vertical="center" wrapText="1"/>
    </xf>
    <xf numFmtId="0" fontId="1" fillId="0" borderId="34" xfId="16" applyFont="1" applyBorder="1" applyAlignment="1">
      <alignment horizontal="center"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187" fontId="1" fillId="6" borderId="188" xfId="17" applyNumberFormat="1" applyFont="1" applyFill="1" applyBorder="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0" borderId="0" xfId="17" applyNumberFormat="1" applyFont="1" applyAlignment="1">
      <alignment horizontal="center" vertical="center" wrapText="1"/>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(データシート!$F$3,データシート!$F$5,データシート!$F$7,データシート!$F$9,データシート!$F$11)</c:f>
              <c:numCache>
                <c:formatCode>#,##0;"△ "#,##0</c:formatCode>
                <c:ptCount val="5"/>
                <c:pt idx="0">
                  <c:v>333013</c:v>
                </c:pt>
                <c:pt idx="1">
                  <c:v>280458</c:v>
                </c:pt>
                <c:pt idx="2">
                  <c:v>291945</c:v>
                </c:pt>
                <c:pt idx="3">
                  <c:v>291173</c:v>
                </c:pt>
                <c:pt idx="4">
                  <c:v>271581</c:v>
                </c:pt>
              </c:numCache>
            </c:numRef>
          </c:val>
          <c:smooth val="0"/>
          <c:extLst xmlns:c16r2="http://schemas.microsoft.com/office/drawing/2015/06/chart">
            <c:ext xmlns:c16="http://schemas.microsoft.com/office/drawing/2014/chart" uri="{C3380CC4-5D6E-409C-BE32-E72D297353CC}">
              <c16:uniqueId val="{00000000-BCAC-4272-A180-BB8E6263795E}"/>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(データシート!$D$3,データシート!$D$5,データシート!$D$7,データシート!$D$9,データシート!$D$11)</c:f>
              <c:numCache>
                <c:formatCode>#,##0;"△ "#,##0</c:formatCode>
                <c:ptCount val="5"/>
                <c:pt idx="0">
                  <c:v>440998</c:v>
                </c:pt>
                <c:pt idx="1">
                  <c:v>404764</c:v>
                </c:pt>
                <c:pt idx="2">
                  <c:v>669422</c:v>
                </c:pt>
                <c:pt idx="3">
                  <c:v>958945</c:v>
                </c:pt>
                <c:pt idx="4">
                  <c:v>581468</c:v>
                </c:pt>
              </c:numCache>
            </c:numRef>
          </c:val>
          <c:smooth val="0"/>
          <c:extLst xmlns:c16r2="http://schemas.microsoft.com/office/drawing/2015/06/chart">
            <c:ext xmlns:c16="http://schemas.microsoft.com/office/drawing/2014/chart" uri="{C3380CC4-5D6E-409C-BE32-E72D297353CC}">
              <c16:uniqueId val="{00000001-BCAC-4272-A180-BB8E6263795E}"/>
            </c:ext>
          </c:extLst>
        </c:ser>
        <c:dLbls>
          <c:showLegendKey val="0"/>
          <c:showVal val="0"/>
          <c:showCatName val="0"/>
          <c:showSerName val="0"/>
          <c:showPercent val="0"/>
          <c:showBubbleSize val="0"/>
        </c:dLbls>
        <c:marker val="1"/>
        <c:smooth val="0"/>
        <c:axId val="200569600"/>
        <c:axId val="200571520"/>
      </c:lineChart>
      <c:catAx>
        <c:axId val="20056960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200571520"/>
        <c:crosses val="autoZero"/>
        <c:auto val="1"/>
        <c:lblAlgn val="ctr"/>
        <c:lblOffset val="100"/>
        <c:tickLblSkip val="1"/>
        <c:tickMarkSkip val="1"/>
        <c:noMultiLvlLbl val="0"/>
      </c:catAx>
      <c:valAx>
        <c:axId val="200571520"/>
        <c:scaling>
          <c:orientation val="minMax"/>
          <c:max val="14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20056960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データシート!$B$19:$F$19</c:f>
              <c:numCache>
                <c:formatCode>General</c:formatCode>
                <c:ptCount val="5"/>
                <c:pt idx="0">
                  <c:v>3.1</c:v>
                </c:pt>
                <c:pt idx="1">
                  <c:v>3.54</c:v>
                </c:pt>
                <c:pt idx="2">
                  <c:v>4.8899999999999997</c:v>
                </c:pt>
                <c:pt idx="3">
                  <c:v>1.97</c:v>
                </c:pt>
                <c:pt idx="4">
                  <c:v>1.86</c:v>
                </c:pt>
              </c:numCache>
            </c:numRef>
          </c:val>
          <c:extLst xmlns:c16r2="http://schemas.microsoft.com/office/drawing/2015/06/chart">
            <c:ext xmlns:c16="http://schemas.microsoft.com/office/drawing/2014/chart" uri="{C3380CC4-5D6E-409C-BE32-E72D297353CC}">
              <c16:uniqueId val="{00000000-5799-4731-9593-87B867EC6052}"/>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データシート!$B$20:$F$20</c:f>
              <c:numCache>
                <c:formatCode>General</c:formatCode>
                <c:ptCount val="5"/>
                <c:pt idx="0">
                  <c:v>25.63</c:v>
                </c:pt>
                <c:pt idx="1">
                  <c:v>24.93</c:v>
                </c:pt>
                <c:pt idx="2">
                  <c:v>26.51</c:v>
                </c:pt>
                <c:pt idx="3">
                  <c:v>30.51</c:v>
                </c:pt>
                <c:pt idx="4">
                  <c:v>25.03</c:v>
                </c:pt>
              </c:numCache>
            </c:numRef>
          </c:val>
          <c:extLst xmlns:c16r2="http://schemas.microsoft.com/office/drawing/2015/06/chart">
            <c:ext xmlns:c16="http://schemas.microsoft.com/office/drawing/2014/chart" uri="{C3380CC4-5D6E-409C-BE32-E72D297353CC}">
              <c16:uniqueId val="{00000001-5799-4731-9593-87B867EC6052}"/>
            </c:ext>
          </c:extLst>
        </c:ser>
        <c:dLbls>
          <c:showLegendKey val="0"/>
          <c:showVal val="0"/>
          <c:showCatName val="0"/>
          <c:showSerName val="0"/>
          <c:showPercent val="0"/>
          <c:showBubbleSize val="0"/>
        </c:dLbls>
        <c:gapWidth val="250"/>
        <c:overlap val="100"/>
        <c:axId val="209213696"/>
        <c:axId val="209219968"/>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H26</c:v>
                </c:pt>
                <c:pt idx="1">
                  <c:v>H27</c:v>
                </c:pt>
                <c:pt idx="2">
                  <c:v>H28</c:v>
                </c:pt>
                <c:pt idx="3">
                  <c:v>H29</c:v>
                </c:pt>
                <c:pt idx="4">
                  <c:v>H30</c:v>
                </c:pt>
              </c:strCache>
            </c:strRef>
          </c:cat>
          <c:val>
            <c:numRef>
              <c:f>データシート!$B$21:$F$21</c:f>
              <c:numCache>
                <c:formatCode>General</c:formatCode>
                <c:ptCount val="5"/>
                <c:pt idx="0">
                  <c:v>15.46</c:v>
                </c:pt>
                <c:pt idx="1">
                  <c:v>10.08</c:v>
                </c:pt>
                <c:pt idx="2">
                  <c:v>7.61</c:v>
                </c:pt>
                <c:pt idx="3">
                  <c:v>3.15</c:v>
                </c:pt>
                <c:pt idx="4">
                  <c:v>-1</c:v>
                </c:pt>
              </c:numCache>
            </c:numRef>
          </c:val>
          <c:smooth val="0"/>
          <c:extLst xmlns:c16r2="http://schemas.microsoft.com/office/drawing/2015/06/chart">
            <c:ext xmlns:c16="http://schemas.microsoft.com/office/drawing/2014/chart" uri="{C3380CC4-5D6E-409C-BE32-E72D297353CC}">
              <c16:uniqueId val="{00000002-5799-4731-9593-87B867EC6052}"/>
            </c:ext>
          </c:extLst>
        </c:ser>
        <c:dLbls>
          <c:showLegendKey val="0"/>
          <c:showVal val="0"/>
          <c:showCatName val="0"/>
          <c:showSerName val="0"/>
          <c:showPercent val="0"/>
          <c:showBubbleSize val="0"/>
        </c:dLbls>
        <c:marker val="1"/>
        <c:smooth val="0"/>
        <c:axId val="209213696"/>
        <c:axId val="209219968"/>
      </c:lineChart>
      <c:catAx>
        <c:axId val="20921369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209219968"/>
        <c:crosses val="autoZero"/>
        <c:auto val="1"/>
        <c:lblAlgn val="ctr"/>
        <c:lblOffset val="100"/>
        <c:tickLblSkip val="1"/>
        <c:tickMarkSkip val="1"/>
        <c:noMultiLvlLbl val="0"/>
      </c:catAx>
      <c:valAx>
        <c:axId val="209219968"/>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0921369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0-30E2-4EB2-A8D0-C1678AA9EAB4}"/>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30E2-4EB2-A8D0-C1678AA9EAB4}"/>
            </c:ext>
          </c:extLst>
        </c:ser>
        <c:ser>
          <c:idx val="2"/>
          <c:order val="2"/>
          <c:tx>
            <c:strRef>
              <c:f>データシート!$A$29</c:f>
              <c:strCache>
                <c:ptCount val="1"/>
                <c:pt idx="0">
                  <c:v>四万川診療所特別会計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2-30E2-4EB2-A8D0-C1678AA9EAB4}"/>
            </c:ext>
          </c:extLst>
        </c:ser>
        <c:ser>
          <c:idx val="3"/>
          <c:order val="3"/>
          <c:tx>
            <c:strRef>
              <c:f>データシート!$A$30</c:f>
              <c:strCache>
                <c:ptCount val="1"/>
                <c:pt idx="0">
                  <c:v>松原診療所特別会計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3-30E2-4EB2-A8D0-C1678AA9EAB4}"/>
            </c:ext>
          </c:extLst>
        </c:ser>
        <c:ser>
          <c:idx val="4"/>
          <c:order val="4"/>
          <c:tx>
            <c:strRef>
              <c:f>データシート!$A$31</c:f>
              <c:strCache>
                <c:ptCount val="1"/>
                <c:pt idx="0">
                  <c:v>国民健康保険特別会計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データシート!$B$31:$K$31</c:f>
              <c:numCache>
                <c:formatCode>General</c:formatCode>
                <c:ptCount val="10"/>
                <c:pt idx="0">
                  <c:v>#N/A</c:v>
                </c:pt>
                <c:pt idx="1">
                  <c:v>0.47</c:v>
                </c:pt>
                <c:pt idx="2">
                  <c:v>#N/A</c:v>
                </c:pt>
                <c:pt idx="3">
                  <c:v>0.09</c:v>
                </c:pt>
                <c:pt idx="4">
                  <c:v>#N/A</c:v>
                </c:pt>
                <c:pt idx="5">
                  <c:v>0.01</c:v>
                </c:pt>
                <c:pt idx="6">
                  <c:v>#N/A</c:v>
                </c:pt>
                <c:pt idx="7">
                  <c:v>0.04</c:v>
                </c:pt>
                <c:pt idx="8">
                  <c:v>#N/A</c:v>
                </c:pt>
                <c:pt idx="9">
                  <c:v>0</c:v>
                </c:pt>
              </c:numCache>
            </c:numRef>
          </c:val>
          <c:extLst xmlns:c16r2="http://schemas.microsoft.com/office/drawing/2015/06/chart">
            <c:ext xmlns:c16="http://schemas.microsoft.com/office/drawing/2014/chart" uri="{C3380CC4-5D6E-409C-BE32-E72D297353CC}">
              <c16:uniqueId val="{00000004-30E2-4EB2-A8D0-C1678AA9EAB4}"/>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データシート!$B$32:$K$32</c:f>
              <c:numCache>
                <c:formatCode>General</c:formatCode>
                <c:ptCount val="10"/>
                <c:pt idx="0">
                  <c:v>#N/A</c:v>
                </c:pt>
                <c:pt idx="1">
                  <c:v>0.03</c:v>
                </c:pt>
                <c:pt idx="2">
                  <c:v>#N/A</c:v>
                </c:pt>
                <c:pt idx="3">
                  <c:v>0</c:v>
                </c:pt>
                <c:pt idx="4">
                  <c:v>#N/A</c:v>
                </c:pt>
                <c:pt idx="5">
                  <c:v>0.02</c:v>
                </c:pt>
                <c:pt idx="6">
                  <c:v>#N/A</c:v>
                </c:pt>
                <c:pt idx="7">
                  <c:v>0.01</c:v>
                </c:pt>
                <c:pt idx="8">
                  <c:v>#N/A</c:v>
                </c:pt>
                <c:pt idx="9">
                  <c:v>0.01</c:v>
                </c:pt>
              </c:numCache>
            </c:numRef>
          </c:val>
          <c:extLst xmlns:c16r2="http://schemas.microsoft.com/office/drawing/2015/06/chart">
            <c:ext xmlns:c16="http://schemas.microsoft.com/office/drawing/2014/chart" uri="{C3380CC4-5D6E-409C-BE32-E72D297353CC}">
              <c16:uniqueId val="{00000005-30E2-4EB2-A8D0-C1678AA9EAB4}"/>
            </c:ext>
          </c:extLst>
        </c:ser>
        <c:ser>
          <c:idx val="6"/>
          <c:order val="6"/>
          <c:tx>
            <c:strRef>
              <c:f>データシート!$A$33</c:f>
              <c:strCache>
                <c:ptCount val="1"/>
                <c:pt idx="0">
                  <c:v>風ぐるま事業特別会計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データシート!$B$33:$K$33</c:f>
              <c:numCache>
                <c:formatCode>General</c:formatCode>
                <c:ptCount val="10"/>
                <c:pt idx="0">
                  <c:v>#N/A</c:v>
                </c:pt>
                <c:pt idx="1">
                  <c:v>0.09</c:v>
                </c:pt>
                <c:pt idx="2">
                  <c:v>#N/A</c:v>
                </c:pt>
                <c:pt idx="3">
                  <c:v>0.09</c:v>
                </c:pt>
                <c:pt idx="4">
                  <c:v>#N/A</c:v>
                </c:pt>
                <c:pt idx="5">
                  <c:v>0.15</c:v>
                </c:pt>
                <c:pt idx="6">
                  <c:v>#N/A</c:v>
                </c:pt>
                <c:pt idx="7">
                  <c:v>0.03</c:v>
                </c:pt>
                <c:pt idx="8">
                  <c:v>#N/A</c:v>
                </c:pt>
                <c:pt idx="9">
                  <c:v>0.09</c:v>
                </c:pt>
              </c:numCache>
            </c:numRef>
          </c:val>
          <c:extLst xmlns:c16r2="http://schemas.microsoft.com/office/drawing/2015/06/chart">
            <c:ext xmlns:c16="http://schemas.microsoft.com/office/drawing/2014/chart" uri="{C3380CC4-5D6E-409C-BE32-E72D297353CC}">
              <c16:uniqueId val="{00000006-30E2-4EB2-A8D0-C1678AA9EAB4}"/>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データシート!$B$34:$K$34</c:f>
              <c:numCache>
                <c:formatCode>General</c:formatCode>
                <c:ptCount val="10"/>
                <c:pt idx="0">
                  <c:v>#N/A</c:v>
                </c:pt>
                <c:pt idx="1">
                  <c:v>0.15</c:v>
                </c:pt>
                <c:pt idx="2">
                  <c:v>#N/A</c:v>
                </c:pt>
                <c:pt idx="3">
                  <c:v>0.1</c:v>
                </c:pt>
                <c:pt idx="4">
                  <c:v>#N/A</c:v>
                </c:pt>
                <c:pt idx="5">
                  <c:v>0.31</c:v>
                </c:pt>
                <c:pt idx="6">
                  <c:v>#N/A</c:v>
                </c:pt>
                <c:pt idx="7">
                  <c:v>0.33</c:v>
                </c:pt>
                <c:pt idx="8">
                  <c:v>#N/A</c:v>
                </c:pt>
                <c:pt idx="9">
                  <c:v>0.62</c:v>
                </c:pt>
              </c:numCache>
            </c:numRef>
          </c:val>
          <c:extLst xmlns:c16r2="http://schemas.microsoft.com/office/drawing/2015/06/chart">
            <c:ext xmlns:c16="http://schemas.microsoft.com/office/drawing/2014/chart" uri="{C3380CC4-5D6E-409C-BE32-E72D297353CC}">
              <c16:uniqueId val="{00000007-30E2-4EB2-A8D0-C1678AA9EAB4}"/>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データシート!$B$35:$K$35</c:f>
              <c:numCache>
                <c:formatCode>General</c:formatCode>
                <c:ptCount val="10"/>
                <c:pt idx="0">
                  <c:v>#N/A</c:v>
                </c:pt>
                <c:pt idx="1">
                  <c:v>3.1</c:v>
                </c:pt>
                <c:pt idx="2">
                  <c:v>#N/A</c:v>
                </c:pt>
                <c:pt idx="3">
                  <c:v>3.53</c:v>
                </c:pt>
                <c:pt idx="4">
                  <c:v>#N/A</c:v>
                </c:pt>
                <c:pt idx="5">
                  <c:v>4.88</c:v>
                </c:pt>
                <c:pt idx="6">
                  <c:v>#N/A</c:v>
                </c:pt>
                <c:pt idx="7">
                  <c:v>1.96</c:v>
                </c:pt>
                <c:pt idx="8">
                  <c:v>#N/A</c:v>
                </c:pt>
                <c:pt idx="9">
                  <c:v>1.86</c:v>
                </c:pt>
              </c:numCache>
            </c:numRef>
          </c:val>
          <c:extLst xmlns:c16r2="http://schemas.microsoft.com/office/drawing/2015/06/chart">
            <c:ext xmlns:c16="http://schemas.microsoft.com/office/drawing/2014/chart" uri="{C3380CC4-5D6E-409C-BE32-E72D297353CC}">
              <c16:uniqueId val="{00000008-30E2-4EB2-A8D0-C1678AA9EAB4}"/>
            </c:ext>
          </c:extLst>
        </c:ser>
        <c:ser>
          <c:idx val="9"/>
          <c:order val="9"/>
          <c:tx>
            <c:strRef>
              <c:f>データシート!$A$36</c:f>
              <c:strCache>
                <c:ptCount val="1"/>
                <c:pt idx="0">
                  <c:v>病院事業会計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データシート!$B$36:$K$36</c:f>
              <c:numCache>
                <c:formatCode>General</c:formatCode>
                <c:ptCount val="10"/>
                <c:pt idx="0">
                  <c:v>#N/A</c:v>
                </c:pt>
                <c:pt idx="1">
                  <c:v>17.75</c:v>
                </c:pt>
                <c:pt idx="2">
                  <c:v>#N/A</c:v>
                </c:pt>
                <c:pt idx="3">
                  <c:v>17.420000000000002</c:v>
                </c:pt>
                <c:pt idx="4">
                  <c:v>#N/A</c:v>
                </c:pt>
                <c:pt idx="5">
                  <c:v>17.690000000000001</c:v>
                </c:pt>
                <c:pt idx="6">
                  <c:v>#N/A</c:v>
                </c:pt>
                <c:pt idx="7">
                  <c:v>17.8</c:v>
                </c:pt>
                <c:pt idx="8">
                  <c:v>#N/A</c:v>
                </c:pt>
                <c:pt idx="9">
                  <c:v>16.350000000000001</c:v>
                </c:pt>
              </c:numCache>
            </c:numRef>
          </c:val>
          <c:extLst xmlns:c16r2="http://schemas.microsoft.com/office/drawing/2015/06/chart">
            <c:ext xmlns:c16="http://schemas.microsoft.com/office/drawing/2014/chart" uri="{C3380CC4-5D6E-409C-BE32-E72D297353CC}">
              <c16:uniqueId val="{00000009-30E2-4EB2-A8D0-C1678AA9EAB4}"/>
            </c:ext>
          </c:extLst>
        </c:ser>
        <c:dLbls>
          <c:showLegendKey val="0"/>
          <c:showVal val="0"/>
          <c:showCatName val="0"/>
          <c:showSerName val="0"/>
          <c:showPercent val="0"/>
          <c:showBubbleSize val="0"/>
        </c:dLbls>
        <c:gapWidth val="150"/>
        <c:overlap val="100"/>
        <c:axId val="209670528"/>
        <c:axId val="209672064"/>
      </c:barChart>
      <c:catAx>
        <c:axId val="20967052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09672064"/>
        <c:crosses val="autoZero"/>
        <c:auto val="1"/>
        <c:lblAlgn val="ctr"/>
        <c:lblOffset val="100"/>
        <c:tickLblSkip val="1"/>
        <c:tickMarkSkip val="1"/>
        <c:noMultiLvlLbl val="0"/>
      </c:catAx>
      <c:valAx>
        <c:axId val="20967206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09670528"/>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データシート!$B$42:$P$42</c:f>
              <c:numCache>
                <c:formatCode>General</c:formatCode>
                <c:ptCount val="15"/>
                <c:pt idx="2">
                  <c:v>761</c:v>
                </c:pt>
                <c:pt idx="5">
                  <c:v>741</c:v>
                </c:pt>
                <c:pt idx="8">
                  <c:v>736</c:v>
                </c:pt>
                <c:pt idx="11">
                  <c:v>706</c:v>
                </c:pt>
                <c:pt idx="14">
                  <c:v>678</c:v>
                </c:pt>
              </c:numCache>
            </c:numRef>
          </c:val>
          <c:extLst xmlns:c16r2="http://schemas.microsoft.com/office/drawing/2015/06/chart">
            <c:ext xmlns:c16="http://schemas.microsoft.com/office/drawing/2014/chart" uri="{C3380CC4-5D6E-409C-BE32-E72D297353CC}">
              <c16:uniqueId val="{00000000-B095-4578-996A-57647246354E}"/>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データシート!$B$43:$P$43</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1-B095-4578-996A-57647246354E}"/>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データシート!$B$44:$P$44</c:f>
              <c:numCache>
                <c:formatCode>General</c:formatCode>
                <c:ptCount val="15"/>
                <c:pt idx="0">
                  <c:v>5</c:v>
                </c:pt>
                <c:pt idx="3">
                  <c:v>5</c:v>
                </c:pt>
                <c:pt idx="6">
                  <c:v>5</c:v>
                </c:pt>
                <c:pt idx="9">
                  <c:v>5</c:v>
                </c:pt>
                <c:pt idx="12">
                  <c:v>5</c:v>
                </c:pt>
              </c:numCache>
            </c:numRef>
          </c:val>
          <c:extLst xmlns:c16r2="http://schemas.microsoft.com/office/drawing/2015/06/chart">
            <c:ext xmlns:c16="http://schemas.microsoft.com/office/drawing/2014/chart" uri="{C3380CC4-5D6E-409C-BE32-E72D297353CC}">
              <c16:uniqueId val="{00000002-B095-4578-996A-57647246354E}"/>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データシート!$B$45:$P$45</c:f>
              <c:numCache>
                <c:formatCode>General</c:formatCode>
                <c:ptCount val="15"/>
                <c:pt idx="0">
                  <c:v>24</c:v>
                </c:pt>
                <c:pt idx="3">
                  <c:v>24</c:v>
                </c:pt>
                <c:pt idx="6">
                  <c:v>24</c:v>
                </c:pt>
                <c:pt idx="9">
                  <c:v>24</c:v>
                </c:pt>
                <c:pt idx="12">
                  <c:v>24</c:v>
                </c:pt>
              </c:numCache>
            </c:numRef>
          </c:val>
          <c:extLst xmlns:c16r2="http://schemas.microsoft.com/office/drawing/2015/06/chart">
            <c:ext xmlns:c16="http://schemas.microsoft.com/office/drawing/2014/chart" uri="{C3380CC4-5D6E-409C-BE32-E72D297353CC}">
              <c16:uniqueId val="{00000003-B095-4578-996A-57647246354E}"/>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データシート!$B$46:$P$46</c:f>
              <c:numCache>
                <c:formatCode>General</c:formatCode>
                <c:ptCount val="15"/>
                <c:pt idx="0">
                  <c:v>161</c:v>
                </c:pt>
                <c:pt idx="3">
                  <c:v>152</c:v>
                </c:pt>
                <c:pt idx="6">
                  <c:v>170</c:v>
                </c:pt>
                <c:pt idx="9">
                  <c:v>179</c:v>
                </c:pt>
                <c:pt idx="12">
                  <c:v>175</c:v>
                </c:pt>
              </c:numCache>
            </c:numRef>
          </c:val>
          <c:extLst xmlns:c16r2="http://schemas.microsoft.com/office/drawing/2015/06/chart">
            <c:ext xmlns:c16="http://schemas.microsoft.com/office/drawing/2014/chart" uri="{C3380CC4-5D6E-409C-BE32-E72D297353CC}">
              <c16:uniqueId val="{00000004-B095-4578-996A-57647246354E}"/>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B095-4578-996A-57647246354E}"/>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B095-4578-996A-57647246354E}"/>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データシート!$B$49:$P$49</c:f>
              <c:numCache>
                <c:formatCode>General</c:formatCode>
                <c:ptCount val="15"/>
                <c:pt idx="0">
                  <c:v>700</c:v>
                </c:pt>
                <c:pt idx="3">
                  <c:v>682</c:v>
                </c:pt>
                <c:pt idx="6">
                  <c:v>649</c:v>
                </c:pt>
                <c:pt idx="9">
                  <c:v>589</c:v>
                </c:pt>
                <c:pt idx="12">
                  <c:v>571</c:v>
                </c:pt>
              </c:numCache>
            </c:numRef>
          </c:val>
          <c:extLst xmlns:c16r2="http://schemas.microsoft.com/office/drawing/2015/06/chart">
            <c:ext xmlns:c16="http://schemas.microsoft.com/office/drawing/2014/chart" uri="{C3380CC4-5D6E-409C-BE32-E72D297353CC}">
              <c16:uniqueId val="{00000007-B095-4578-996A-57647246354E}"/>
            </c:ext>
          </c:extLst>
        </c:ser>
        <c:dLbls>
          <c:showLegendKey val="0"/>
          <c:showVal val="0"/>
          <c:showCatName val="0"/>
          <c:showSerName val="0"/>
          <c:showPercent val="0"/>
          <c:showBubbleSize val="0"/>
        </c:dLbls>
        <c:gapWidth val="100"/>
        <c:overlap val="100"/>
        <c:axId val="206781824"/>
        <c:axId val="206788096"/>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データシート!$B$50:$P$50</c:f>
              <c:numCache>
                <c:formatCode>General</c:formatCode>
                <c:ptCount val="15"/>
                <c:pt idx="0">
                  <c:v>#N/A</c:v>
                </c:pt>
                <c:pt idx="1">
                  <c:v>129</c:v>
                </c:pt>
                <c:pt idx="2">
                  <c:v>#N/A</c:v>
                </c:pt>
                <c:pt idx="3">
                  <c:v>#N/A</c:v>
                </c:pt>
                <c:pt idx="4">
                  <c:v>122</c:v>
                </c:pt>
                <c:pt idx="5">
                  <c:v>#N/A</c:v>
                </c:pt>
                <c:pt idx="6">
                  <c:v>#N/A</c:v>
                </c:pt>
                <c:pt idx="7">
                  <c:v>112</c:v>
                </c:pt>
                <c:pt idx="8">
                  <c:v>#N/A</c:v>
                </c:pt>
                <c:pt idx="9">
                  <c:v>#N/A</c:v>
                </c:pt>
                <c:pt idx="10">
                  <c:v>91</c:v>
                </c:pt>
                <c:pt idx="11">
                  <c:v>#N/A</c:v>
                </c:pt>
                <c:pt idx="12">
                  <c:v>#N/A</c:v>
                </c:pt>
                <c:pt idx="13">
                  <c:v>97</c:v>
                </c:pt>
                <c:pt idx="14">
                  <c:v>#N/A</c:v>
                </c:pt>
              </c:numCache>
            </c:numRef>
          </c:val>
          <c:smooth val="0"/>
          <c:extLst xmlns:c16r2="http://schemas.microsoft.com/office/drawing/2015/06/chart">
            <c:ext xmlns:c16="http://schemas.microsoft.com/office/drawing/2014/chart" uri="{C3380CC4-5D6E-409C-BE32-E72D297353CC}">
              <c16:uniqueId val="{00000008-B095-4578-996A-57647246354E}"/>
            </c:ext>
          </c:extLst>
        </c:ser>
        <c:dLbls>
          <c:showLegendKey val="0"/>
          <c:showVal val="0"/>
          <c:showCatName val="0"/>
          <c:showSerName val="0"/>
          <c:showPercent val="0"/>
          <c:showBubbleSize val="0"/>
        </c:dLbls>
        <c:marker val="1"/>
        <c:smooth val="0"/>
        <c:axId val="206781824"/>
        <c:axId val="206788096"/>
      </c:lineChart>
      <c:catAx>
        <c:axId val="2067818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06788096"/>
        <c:crosses val="autoZero"/>
        <c:auto val="1"/>
        <c:lblAlgn val="ctr"/>
        <c:lblOffset val="100"/>
        <c:tickLblSkip val="1"/>
        <c:tickMarkSkip val="1"/>
        <c:noMultiLvlLbl val="0"/>
      </c:catAx>
      <c:valAx>
        <c:axId val="20678809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067818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データシート!$B$56:$P$56</c:f>
              <c:numCache>
                <c:formatCode>General</c:formatCode>
                <c:ptCount val="15"/>
                <c:pt idx="2">
                  <c:v>5693</c:v>
                </c:pt>
                <c:pt idx="5">
                  <c:v>5425</c:v>
                </c:pt>
                <c:pt idx="8">
                  <c:v>5232</c:v>
                </c:pt>
                <c:pt idx="11">
                  <c:v>6711</c:v>
                </c:pt>
                <c:pt idx="14">
                  <c:v>6689</c:v>
                </c:pt>
              </c:numCache>
            </c:numRef>
          </c:val>
          <c:extLst xmlns:c16r2="http://schemas.microsoft.com/office/drawing/2015/06/chart">
            <c:ext xmlns:c16="http://schemas.microsoft.com/office/drawing/2014/chart" uri="{C3380CC4-5D6E-409C-BE32-E72D297353CC}">
              <c16:uniqueId val="{00000000-A80B-4B44-9113-B2A7952DF432}"/>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データシート!$B$57:$P$57</c:f>
              <c:numCache>
                <c:formatCode>General</c:formatCode>
                <c:ptCount val="15"/>
                <c:pt idx="2">
                  <c:v>0</c:v>
                </c:pt>
                <c:pt idx="5">
                  <c:v>0</c:v>
                </c:pt>
                <c:pt idx="8">
                  <c:v>0</c:v>
                </c:pt>
                <c:pt idx="11">
                  <c:v>0</c:v>
                </c:pt>
                <c:pt idx="14">
                  <c:v>0</c:v>
                </c:pt>
              </c:numCache>
            </c:numRef>
          </c:val>
          <c:extLst xmlns:c16r2="http://schemas.microsoft.com/office/drawing/2015/06/chart">
            <c:ext xmlns:c16="http://schemas.microsoft.com/office/drawing/2014/chart" uri="{C3380CC4-5D6E-409C-BE32-E72D297353CC}">
              <c16:uniqueId val="{00000001-A80B-4B44-9113-B2A7952DF432}"/>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データシート!$B$58:$P$58</c:f>
              <c:numCache>
                <c:formatCode>General</c:formatCode>
                <c:ptCount val="15"/>
                <c:pt idx="2">
                  <c:v>11992</c:v>
                </c:pt>
                <c:pt idx="5">
                  <c:v>11826</c:v>
                </c:pt>
                <c:pt idx="8">
                  <c:v>11593</c:v>
                </c:pt>
                <c:pt idx="11">
                  <c:v>11032</c:v>
                </c:pt>
                <c:pt idx="14">
                  <c:v>10338</c:v>
                </c:pt>
              </c:numCache>
            </c:numRef>
          </c:val>
          <c:extLst xmlns:c16r2="http://schemas.microsoft.com/office/drawing/2015/06/chart">
            <c:ext xmlns:c16="http://schemas.microsoft.com/office/drawing/2014/chart" uri="{C3380CC4-5D6E-409C-BE32-E72D297353CC}">
              <c16:uniqueId val="{00000002-A80B-4B44-9113-B2A7952DF432}"/>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A80B-4B44-9113-B2A7952DF432}"/>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A80B-4B44-9113-B2A7952DF432}"/>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A80B-4B44-9113-B2A7952DF432}"/>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データシート!$B$62:$P$62</c:f>
              <c:numCache>
                <c:formatCode>General</c:formatCode>
                <c:ptCount val="15"/>
                <c:pt idx="0">
                  <c:v>315</c:v>
                </c:pt>
                <c:pt idx="3">
                  <c:v>262</c:v>
                </c:pt>
                <c:pt idx="6">
                  <c:v>255</c:v>
                </c:pt>
                <c:pt idx="9">
                  <c:v>228</c:v>
                </c:pt>
                <c:pt idx="12">
                  <c:v>184</c:v>
                </c:pt>
              </c:numCache>
            </c:numRef>
          </c:val>
          <c:extLst xmlns:c16r2="http://schemas.microsoft.com/office/drawing/2015/06/chart">
            <c:ext xmlns:c16="http://schemas.microsoft.com/office/drawing/2014/chart" uri="{C3380CC4-5D6E-409C-BE32-E72D297353CC}">
              <c16:uniqueId val="{00000006-A80B-4B44-9113-B2A7952DF432}"/>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データシート!$B$63:$P$63</c:f>
              <c:numCache>
                <c:formatCode>General</c:formatCode>
                <c:ptCount val="15"/>
                <c:pt idx="0">
                  <c:v>239</c:v>
                </c:pt>
                <c:pt idx="3">
                  <c:v>215</c:v>
                </c:pt>
                <c:pt idx="6">
                  <c:v>191</c:v>
                </c:pt>
                <c:pt idx="9">
                  <c:v>167</c:v>
                </c:pt>
                <c:pt idx="12">
                  <c:v>143</c:v>
                </c:pt>
              </c:numCache>
            </c:numRef>
          </c:val>
          <c:extLst xmlns:c16r2="http://schemas.microsoft.com/office/drawing/2015/06/chart">
            <c:ext xmlns:c16="http://schemas.microsoft.com/office/drawing/2014/chart" uri="{C3380CC4-5D6E-409C-BE32-E72D297353CC}">
              <c16:uniqueId val="{00000007-A80B-4B44-9113-B2A7952DF432}"/>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データシート!$B$64:$P$64</c:f>
              <c:numCache>
                <c:formatCode>General</c:formatCode>
                <c:ptCount val="15"/>
                <c:pt idx="0">
                  <c:v>1977</c:v>
                </c:pt>
                <c:pt idx="3">
                  <c:v>1872</c:v>
                </c:pt>
                <c:pt idx="6">
                  <c:v>1899</c:v>
                </c:pt>
                <c:pt idx="9">
                  <c:v>1787</c:v>
                </c:pt>
                <c:pt idx="12">
                  <c:v>1732</c:v>
                </c:pt>
              </c:numCache>
            </c:numRef>
          </c:val>
          <c:extLst xmlns:c16r2="http://schemas.microsoft.com/office/drawing/2015/06/chart">
            <c:ext xmlns:c16="http://schemas.microsoft.com/office/drawing/2014/chart" uri="{C3380CC4-5D6E-409C-BE32-E72D297353CC}">
              <c16:uniqueId val="{00000008-A80B-4B44-9113-B2A7952DF432}"/>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データシート!$B$65:$P$65</c:f>
              <c:numCache>
                <c:formatCode>General</c:formatCode>
                <c:ptCount val="15"/>
                <c:pt idx="0">
                  <c:v>98</c:v>
                </c:pt>
                <c:pt idx="3">
                  <c:v>85</c:v>
                </c:pt>
                <c:pt idx="6">
                  <c:v>72</c:v>
                </c:pt>
                <c:pt idx="9">
                  <c:v>58</c:v>
                </c:pt>
                <c:pt idx="12">
                  <c:v>45</c:v>
                </c:pt>
              </c:numCache>
            </c:numRef>
          </c:val>
          <c:extLst xmlns:c16r2="http://schemas.microsoft.com/office/drawing/2015/06/chart">
            <c:ext xmlns:c16="http://schemas.microsoft.com/office/drawing/2014/chart" uri="{C3380CC4-5D6E-409C-BE32-E72D297353CC}">
              <c16:uniqueId val="{00000009-A80B-4B44-9113-B2A7952DF432}"/>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データシート!$B$66:$P$66</c:f>
              <c:numCache>
                <c:formatCode>General</c:formatCode>
                <c:ptCount val="15"/>
                <c:pt idx="0">
                  <c:v>4367</c:v>
                </c:pt>
                <c:pt idx="3">
                  <c:v>3972</c:v>
                </c:pt>
                <c:pt idx="6">
                  <c:v>4805</c:v>
                </c:pt>
                <c:pt idx="9">
                  <c:v>6046</c:v>
                </c:pt>
                <c:pt idx="12">
                  <c:v>6088</c:v>
                </c:pt>
              </c:numCache>
            </c:numRef>
          </c:val>
          <c:extLst xmlns:c16r2="http://schemas.microsoft.com/office/drawing/2015/06/chart">
            <c:ext xmlns:c16="http://schemas.microsoft.com/office/drawing/2014/chart" uri="{C3380CC4-5D6E-409C-BE32-E72D297353CC}">
              <c16:uniqueId val="{0000000A-A80B-4B44-9113-B2A7952DF432}"/>
            </c:ext>
          </c:extLst>
        </c:ser>
        <c:dLbls>
          <c:showLegendKey val="0"/>
          <c:showVal val="0"/>
          <c:showCatName val="0"/>
          <c:showSerName val="0"/>
          <c:showPercent val="0"/>
          <c:showBubbleSize val="0"/>
        </c:dLbls>
        <c:gapWidth val="100"/>
        <c:overlap val="100"/>
        <c:axId val="209466880"/>
        <c:axId val="209468800"/>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xmlns:c16r2="http://schemas.microsoft.com/office/drawing/2015/06/chart">
            <c:ext xmlns:c16="http://schemas.microsoft.com/office/drawing/2014/chart" uri="{C3380CC4-5D6E-409C-BE32-E72D297353CC}">
              <c16:uniqueId val="{0000000B-A80B-4B44-9113-B2A7952DF432}"/>
            </c:ext>
          </c:extLst>
        </c:ser>
        <c:dLbls>
          <c:showLegendKey val="0"/>
          <c:showVal val="0"/>
          <c:showCatName val="0"/>
          <c:showSerName val="0"/>
          <c:showPercent val="0"/>
          <c:showBubbleSize val="0"/>
        </c:dLbls>
        <c:marker val="1"/>
        <c:smooth val="0"/>
        <c:axId val="209466880"/>
        <c:axId val="209468800"/>
      </c:lineChart>
      <c:catAx>
        <c:axId val="20946688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209468800"/>
        <c:crosses val="autoZero"/>
        <c:auto val="1"/>
        <c:lblAlgn val="ctr"/>
        <c:lblOffset val="100"/>
        <c:tickLblSkip val="1"/>
        <c:tickMarkSkip val="1"/>
        <c:noMultiLvlLbl val="0"/>
      </c:catAx>
      <c:valAx>
        <c:axId val="209468800"/>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0946688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データシート!$B$72:$D$72</c:f>
              <c:numCache>
                <c:formatCode>#,##0;"▲ "#,##0</c:formatCode>
                <c:ptCount val="3"/>
                <c:pt idx="0">
                  <c:v>830</c:v>
                </c:pt>
                <c:pt idx="1">
                  <c:v>901</c:v>
                </c:pt>
                <c:pt idx="2">
                  <c:v>709</c:v>
                </c:pt>
              </c:numCache>
            </c:numRef>
          </c:val>
          <c:extLst xmlns:c16r2="http://schemas.microsoft.com/office/drawing/2015/06/chart">
            <c:ext xmlns:c16="http://schemas.microsoft.com/office/drawing/2014/chart" uri="{C3380CC4-5D6E-409C-BE32-E72D297353CC}">
              <c16:uniqueId val="{00000000-C9DB-4FF5-AD42-744627733A38}"/>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データシート!$B$73:$D$73</c:f>
              <c:numCache>
                <c:formatCode>#,##0;"▲ "#,##0</c:formatCode>
                <c:ptCount val="3"/>
                <c:pt idx="0">
                  <c:v>1749</c:v>
                </c:pt>
                <c:pt idx="1">
                  <c:v>1645</c:v>
                </c:pt>
                <c:pt idx="2">
                  <c:v>1487</c:v>
                </c:pt>
              </c:numCache>
            </c:numRef>
          </c:val>
          <c:extLst xmlns:c16r2="http://schemas.microsoft.com/office/drawing/2015/06/chart">
            <c:ext xmlns:c16="http://schemas.microsoft.com/office/drawing/2014/chart" uri="{C3380CC4-5D6E-409C-BE32-E72D297353CC}">
              <c16:uniqueId val="{00000001-C9DB-4FF5-AD42-744627733A38}"/>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H28</c:v>
                </c:pt>
                <c:pt idx="1">
                  <c:v>H29</c:v>
                </c:pt>
                <c:pt idx="2">
                  <c:v>H30</c:v>
                </c:pt>
              </c:strCache>
            </c:strRef>
          </c:cat>
          <c:val>
            <c:numRef>
              <c:f>データシート!$B$74:$D$74</c:f>
              <c:numCache>
                <c:formatCode>#,##0;"▲ "#,##0</c:formatCode>
                <c:ptCount val="3"/>
                <c:pt idx="0">
                  <c:v>8660</c:v>
                </c:pt>
                <c:pt idx="1">
                  <c:v>8226</c:v>
                </c:pt>
                <c:pt idx="2">
                  <c:v>7836</c:v>
                </c:pt>
              </c:numCache>
            </c:numRef>
          </c:val>
          <c:extLst xmlns:c16r2="http://schemas.microsoft.com/office/drawing/2015/06/chart">
            <c:ext xmlns:c16="http://schemas.microsoft.com/office/drawing/2014/chart" uri="{C3380CC4-5D6E-409C-BE32-E72D297353CC}">
              <c16:uniqueId val="{00000002-C9DB-4FF5-AD42-744627733A38}"/>
            </c:ext>
          </c:extLst>
        </c:ser>
        <c:dLbls>
          <c:showLegendKey val="0"/>
          <c:showVal val="0"/>
          <c:showCatName val="0"/>
          <c:showSerName val="0"/>
          <c:showPercent val="0"/>
          <c:showBubbleSize val="0"/>
        </c:dLbls>
        <c:gapWidth val="120"/>
        <c:overlap val="100"/>
        <c:axId val="209607296"/>
        <c:axId val="209617280"/>
      </c:barChart>
      <c:catAx>
        <c:axId val="20960729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209617280"/>
        <c:crosses val="autoZero"/>
        <c:auto val="1"/>
        <c:lblAlgn val="ctr"/>
        <c:lblOffset val="100"/>
        <c:tickLblSkip val="1"/>
        <c:tickMarkSkip val="1"/>
        <c:noMultiLvlLbl val="0"/>
      </c:catAx>
      <c:valAx>
        <c:axId val="209617280"/>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20960729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{8A41DDAA-F08B-4A38-B845-76751C46315B}</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0-C5D2-4F1B-BE06-39ED66374E33}"/>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{12E449E0-4D66-4492-989C-3FB04837BD0F}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C5D2-4F1B-BE06-39ED66374E33}"/>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{4BAF5262-11E9-4D41-B79B-9D2A83571197}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C5D2-4F1B-BE06-39ED66374E33}"/>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{4CDD1F41-1613-4370-B976-60005D2E75CC}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C5D2-4F1B-BE06-39ED66374E33}"/>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{A8B90D79-47FE-44AA-8A08-560D49A5E24F}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C5D2-4F1B-BE06-39ED66374E33}"/>
                </c:ext>
              </c:extLst>
            </c:dLbl>
            <c:dLbl>
              <c:idx val="8"/>
              <c:tx>
                <c:strRef>
                  <c:f>公会計指標分析・財政指標組合せ分析表!$BX$50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{50F98B58-36C2-4966-A4A8-9C7F369CBDC6}</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5-C5D2-4F1B-BE06-39ED66374E33}"/>
                </c:ext>
              </c:extLst>
            </c:dLbl>
            <c:dLbl>
              <c:idx val="16"/>
              <c:tx>
                <c:strRef>
                  <c:f>公会計指標分析・財政指標組合せ分析表!$CF$50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{1207A232-BD28-4E34-A3F6-1A326AD51160}</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06-C5D2-4F1B-BE06-39ED66374E33}"/>
                </c:ext>
              </c:extLst>
            </c:dLbl>
            <c:dLbl>
              <c:idx val="24"/>
              <c:tx>
                <c:strRef>
                  <c:f>公会計指標分析・財政指標組合せ分析表!$CN$50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{52C059B8-23A1-401A-9C25-57BD27C21049}</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07-C5D2-4F1B-BE06-39ED66374E33}"/>
                </c:ext>
              </c:extLst>
            </c:dLbl>
            <c:dLbl>
              <c:idx val="32"/>
              <c:tx>
                <c:strRef>
                  <c:f>公会計指標分析・財政指標組合せ分析表!$CV$50</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{58321B7C-A96D-4D58-ADCB-2B9874779553}</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08-C5D2-4F1B-BE06-39ED66374E33}"/>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公会計指標分析・財政指標組合せ分析表!$BP$53:$DC$53</c:f>
              <c:numCache>
                <c:formatCode>#,##0.0;"▲ "#,##0.0</c:formatCode>
                <c:ptCount val="40"/>
                <c:pt idx="8">
                  <c:v>57.1</c:v>
                </c:pt>
                <c:pt idx="16">
                  <c:v>59.5</c:v>
                </c:pt>
                <c:pt idx="24">
                  <c:v>56.1</c:v>
                </c:pt>
                <c:pt idx="32">
                  <c:v>57.2</c:v>
                </c:pt>
              </c:numCache>
            </c:numRef>
          </c:xVal>
          <c:yVal>
            <c:numRef>
              <c:f>公会計指標分析・財政指標組合せ分析表!$BP$51:$DC$51</c:f>
              <c:numCache>
                <c:formatCode>#,##0.0;"▲ "#,##0.0</c:formatCode>
                <c:ptCount val="40"/>
              </c:numCache>
            </c:numRef>
          </c:yVal>
          <c:smooth val="0"/>
          <c:extLst xmlns:c16r2="http://schemas.microsoft.com/office/drawing/2015/06/chart">
            <c:ext xmlns:c16="http://schemas.microsoft.com/office/drawing/2014/chart" uri="{C3380CC4-5D6E-409C-BE32-E72D297353CC}">
              <c16:uniqueId val="{00000009-C5D2-4F1B-BE06-39ED66374E33}"/>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{08B689E1-FD03-4E17-804A-1E007A810058}</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A-C5D2-4F1B-BE06-39ED66374E33}"/>
                </c:ext>
              </c:extLst>
            </c:dLbl>
            <c:dLbl>
              <c:idx val="1"/>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{2BC51184-74BD-4BBE-B34C-888B38BFBE07}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C5D2-4F1B-BE06-39ED66374E33}"/>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{3F333D0A-5588-4544-AB3A-1CC716A33408}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C5D2-4F1B-BE06-39ED66374E33}"/>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{AA736CEC-7A36-4E72-BF0C-053D5651D1FE}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C5D2-4F1B-BE06-39ED66374E33}"/>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{2CE0C9DB-4019-4FF8-8EA0-79609A0C2ED3}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C5D2-4F1B-BE06-39ED66374E33}"/>
                </c:ext>
              </c:extLst>
            </c:dLbl>
            <c:dLbl>
              <c:idx val="8"/>
              <c:layout/>
              <c:tx>
                <c:strRef>
                  <c:f>公会計指標分析・財政指標組合せ分析表!$BX$50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{DD9D1CFD-7628-4DCA-8F36-D74682218669}</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F-C5D2-4F1B-BE06-39ED66374E33}"/>
                </c:ext>
              </c:extLst>
            </c:dLbl>
            <c:dLbl>
              <c:idx val="16"/>
              <c:layout/>
              <c:tx>
                <c:strRef>
                  <c:f>公会計指標分析・財政指標組合せ分析表!$CF$50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{821A8EA7-80D8-4112-9B75-77DBB715F9A5}</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10-C5D2-4F1B-BE06-39ED66374E33}"/>
                </c:ext>
              </c:extLst>
            </c:dLbl>
            <c:dLbl>
              <c:idx val="24"/>
              <c:layout/>
              <c:tx>
                <c:strRef>
                  <c:f>公会計指標分析・財政指標組合せ分析表!$CN$50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{C7A55FFD-C83F-4DEE-A5E7-B6FB230BE247}</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11-C5D2-4F1B-BE06-39ED66374E33}"/>
                </c:ext>
              </c:extLst>
            </c:dLbl>
            <c:dLbl>
              <c:idx val="32"/>
              <c:layout/>
              <c:tx>
                <c:strRef>
                  <c:f>公会計指標分析・財政指標組合せ分析表!$CV$50</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{49E280FC-6D77-45D8-B2C9-72BFF11215AF}</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12-C5D2-4F1B-BE06-39ED66374E33}"/>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公会計指標分析・財政指標組合せ分析表!$BP$57:$DC$57</c:f>
              <c:numCache>
                <c:formatCode>#,##0.0;"▲ "#,##0.0</c:formatCode>
                <c:ptCount val="40"/>
                <c:pt idx="8">
                  <c:v>54.2</c:v>
                </c:pt>
                <c:pt idx="16">
                  <c:v>56.3</c:v>
                </c:pt>
                <c:pt idx="24">
                  <c:v>57.6</c:v>
                </c:pt>
                <c:pt idx="32">
                  <c:v>58.7</c:v>
                </c:pt>
              </c:numCache>
            </c:numRef>
          </c:xVal>
          <c:yVal>
            <c:numRef>
              <c:f>公会計指標分析・財政指標組合せ分析表!$BP$55:$DC$55</c:f>
              <c:numCache>
                <c:formatCode>#,##0.0;"▲ "#,##0.0</c:formatCode>
                <c:ptCount val="40"/>
                <c:pt idx="8">
                  <c:v>0</c:v>
                </c:pt>
                <c:pt idx="16">
                  <c:v>0</c:v>
                </c:pt>
                <c:pt idx="24">
                  <c:v>0</c:v>
                </c:pt>
                <c:pt idx="32">
                  <c:v>0</c:v>
                </c:pt>
              </c:numCache>
            </c:numRef>
          </c:yVal>
          <c:smooth val="0"/>
          <c:extLst xmlns:c16r2="http://schemas.microsoft.com/office/drawing/2015/06/chart">
            <c:ext xmlns:c16="http://schemas.microsoft.com/office/drawing/2014/chart" uri="{C3380CC4-5D6E-409C-BE32-E72D297353CC}">
              <c16:uniqueId val="{00000013-C5D2-4F1B-BE06-39ED66374E33}"/>
            </c:ext>
          </c:extLst>
        </c:ser>
        <c:dLbls>
          <c:showLegendKey val="0"/>
          <c:showVal val="1"/>
          <c:showCatName val="0"/>
          <c:showSerName val="0"/>
          <c:showPercent val="0"/>
          <c:showBubbleSize val="0"/>
        </c:dLbls>
        <c:axId val="210715392"/>
        <c:axId val="210717312"/>
      </c:scatterChart>
      <c:valAx>
        <c:axId val="210715392"/>
        <c:scaling>
          <c:orientation val="minMax"/>
          <c:max val="59.1"/>
          <c:min val="53.9"/>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10717312"/>
        <c:crosses val="autoZero"/>
        <c:crossBetween val="midCat"/>
      </c:valAx>
      <c:valAx>
        <c:axId val="210717312"/>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10715392"/>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{2BE9C6D8-39D7-4E1B-9625-916E9E429D5C}</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0-8509-4BD1-8A6D-9C7E365613EB}"/>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{6F7877D9-D62E-4592-B675-8C8AEA777599}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8509-4BD1-8A6D-9C7E365613EB}"/>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{335428DF-B412-41B2-BD53-86B8FFFADE91}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8509-4BD1-8A6D-9C7E365613EB}"/>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{AF770D01-46D2-474D-8970-9E6A44BA5420}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8509-4BD1-8A6D-9C7E365613EB}"/>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{61280A71-7ECC-480C-A51D-2E424C412298}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8509-4BD1-8A6D-9C7E365613EB}"/>
                </c:ext>
              </c:extLst>
            </c:dLbl>
            <c:dLbl>
              <c:idx val="8"/>
              <c:tx>
                <c:strRef>
                  <c:f>公会計指標分析・財政指標組合せ分析表!$BX$72</c:f>
                  <c:strCache>
                    <c:ptCount val="1"/>
                    <c:pt idx="0">
                      <c:v>H27</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{1E8C8288-76AB-493F-907D-BD99CB42E1D9}</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5-8509-4BD1-8A6D-9C7E365613EB}"/>
                </c:ext>
              </c:extLst>
            </c:dLbl>
            <c:dLbl>
              <c:idx val="16"/>
              <c:tx>
                <c:strRef>
                  <c:f>公会計指標分析・財政指標組合せ分析表!$CF$72</c:f>
                  <c:strCache>
                    <c:ptCount val="1"/>
                    <c:pt idx="0">
                      <c:v>H28</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{A61783BA-E17E-4EEB-86FB-76616DCA32F5}</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06-8509-4BD1-8A6D-9C7E365613EB}"/>
                </c:ext>
              </c:extLst>
            </c:dLbl>
            <c:dLbl>
              <c:idx val="24"/>
              <c:tx>
                <c:strRef>
                  <c:f>公会計指標分析・財政指標組合せ分析表!$CN$72</c:f>
                  <c:strCache>
                    <c:ptCount val="1"/>
                    <c:pt idx="0">
                      <c:v>H29</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{D80E8D24-4C1E-4B1C-9F6E-BAF442F06CA0}</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07-8509-4BD1-8A6D-9C7E365613EB}"/>
                </c:ext>
              </c:extLst>
            </c:dLbl>
            <c:dLbl>
              <c:idx val="32"/>
              <c:tx>
                <c:strRef>
                  <c:f>公会計指標分析・財政指標組合せ分析表!$CV$72</c:f>
                  <c:strCache>
                    <c:ptCount val="1"/>
                    <c:pt idx="0">
                      <c:v>H30</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{98FBA9D5-F99F-44A3-B2A5-6DECE40C8955}</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08-8509-4BD1-8A6D-9C7E365613EB}"/>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5.5</c:v>
                </c:pt>
                <c:pt idx="8">
                  <c:v>5.3</c:v>
                </c:pt>
                <c:pt idx="16">
                  <c:v>5.0999999999999996</c:v>
                </c:pt>
                <c:pt idx="24">
                  <c:v>4.5999999999999996</c:v>
                </c:pt>
                <c:pt idx="32">
                  <c:v>4.4000000000000004</c:v>
                </c:pt>
              </c:numCache>
            </c:numRef>
          </c:xVal>
          <c:yVal>
            <c:numRef>
              <c:f>公会計指標分析・財政指標組合せ分析表!$BP$73:$DC$73</c:f>
              <c:numCache>
                <c:formatCode>#,##0.0;"▲ "#,##0.0</c:formatCode>
                <c:ptCount val="40"/>
              </c:numCache>
            </c:numRef>
          </c:yVal>
          <c:smooth val="0"/>
          <c:extLst xmlns:c16r2="http://schemas.microsoft.com/office/drawing/2015/06/chart">
            <c:ext xmlns:c16="http://schemas.microsoft.com/office/drawing/2014/chart" uri="{C3380CC4-5D6E-409C-BE32-E72D297353CC}">
              <c16:uniqueId val="{00000009-8509-4BD1-8A6D-9C7E365613EB}"/>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tx>
                <c:strRef>
                  <c:f>公会計指標分析・財政指標組合せ分析表!$BP$72</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{53DB5DA6-61F2-49F5-9B92-4E792C40A6DD}</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A-8509-4BD1-8A6D-9C7E365613EB}"/>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{81C5517B-18E4-4803-B3E0-B155F7DFD8D2}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8509-4BD1-8A6D-9C7E365613EB}"/>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{7C3BD56A-2933-48AA-8BFA-8CD69625A79F}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8509-4BD1-8A6D-9C7E365613EB}"/>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{78A3FA29-8E3D-4F21-8574-DAEDDCE9F07E}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8509-4BD1-8A6D-9C7E365613EB}"/>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{5A950C16-811F-43BB-B385-FA7628BEC23C}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8509-4BD1-8A6D-9C7E365613EB}"/>
                </c:ext>
              </c:extLst>
            </c:dLbl>
            <c:dLbl>
              <c:idx val="8"/>
              <c:layout/>
              <c:tx>
                <c:strRef>
                  <c:f>公会計指標分析・財政指標組合せ分析表!$BX$72</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{1890ABE7-616B-44AA-9229-3C44554649D2}</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F-8509-4BD1-8A6D-9C7E365613EB}"/>
                </c:ext>
              </c:extLst>
            </c:dLbl>
            <c:dLbl>
              <c:idx val="16"/>
              <c:layout/>
              <c:tx>
                <c:strRef>
                  <c:f>公会計指標分析・財政指標組合せ分析表!$CF$72</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{FC3C3E00-AA4B-4045-B72F-945A4B121E69}</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10-8509-4BD1-8A6D-9C7E365613EB}"/>
                </c:ext>
              </c:extLst>
            </c:dLbl>
            <c:dLbl>
              <c:idx val="24"/>
              <c:layout>
                <c:manualLayout>
                  <c:x val="-4.5160355153971293E-2"/>
                  <c:y val="-6.2416647087793951E-2"/>
                </c:manualLayout>
              </c:layout>
              <c:tx>
                <c:strRef>
                  <c:f>公会計指標分析・財政指標組合せ分析表!$CN$72</c:f>
                  <c:strCache>
                    <c:ptCount val="1"/>
                    <c:pt idx="0">
                      <c:v>H29</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{CA3D8EFC-728D-474A-A4D8-EFB4595A6097}</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11-8509-4BD1-8A6D-9C7E365613EB}"/>
                </c:ext>
              </c:extLst>
            </c:dLbl>
            <c:dLbl>
              <c:idx val="32"/>
              <c:layout>
                <c:manualLayout>
                  <c:x val="-1.8235628084250027E-2"/>
                  <c:y val="-6.2416647087793951E-2"/>
                </c:manualLayout>
              </c:layout>
              <c:tx>
                <c:strRef>
                  <c:f>公会計指標分析・財政指標組合せ分析表!$CV$72</c:f>
                  <c:strCache>
                    <c:ptCount val="1"/>
                    <c:pt idx="0">
                      <c:v>H30</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{FF1F750C-D660-4D77-A077-EB7ABE8929F5}</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12-8509-4BD1-8A6D-9C7E365613EB}"/>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8.1999999999999993</c:v>
                </c:pt>
                <c:pt idx="8">
                  <c:v>7.8</c:v>
                </c:pt>
                <c:pt idx="16">
                  <c:v>7.4</c:v>
                </c:pt>
                <c:pt idx="24">
                  <c:v>7.1</c:v>
                </c:pt>
                <c:pt idx="32">
                  <c:v>7.1</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xmlns:c16r2="http://schemas.microsoft.com/office/drawing/2015/06/chart">
            <c:ext xmlns:c16="http://schemas.microsoft.com/office/drawing/2014/chart" uri="{C3380CC4-5D6E-409C-BE32-E72D297353CC}">
              <c16:uniqueId val="{00000013-8509-4BD1-8A6D-9C7E365613EB}"/>
            </c:ext>
          </c:extLst>
        </c:ser>
        <c:dLbls>
          <c:showLegendKey val="0"/>
          <c:showVal val="1"/>
          <c:showCatName val="0"/>
          <c:showSerName val="0"/>
          <c:showPercent val="0"/>
          <c:showBubbleSize val="0"/>
        </c:dLbls>
        <c:axId val="210375040"/>
        <c:axId val="210376960"/>
      </c:scatterChart>
      <c:valAx>
        <c:axId val="210375040"/>
        <c:scaling>
          <c:orientation val="minMax"/>
          <c:max val="8.2999999999999989"/>
          <c:min val="7"/>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10376960"/>
        <c:crosses val="autoZero"/>
        <c:crossBetween val="midCat"/>
      </c:valAx>
      <c:valAx>
        <c:axId val="210376960"/>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10375040"/>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xmlns="" id="{00000000-0008-0000-0100-00000200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xmlns="" id="{00000000-0008-0000-0100-00000300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xmlns=""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xmlns=""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xmlns=""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xmlns=""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xmlns=""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xmlns=""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xmlns=""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xmlns=""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xmlns=""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xmlns=""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3,542
3,539
236.45
6,648,476
6,531,980
52,776
2,832,570
6,087,970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xmlns=""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xmlns=""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xmlns=""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xmlns=""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xmlns=""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xmlns=""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xmlns=""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xmlns=""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xmlns=""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xmlns=""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xmlns=""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xmlns=""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xmlns=""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xmlns=""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xmlns=""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xmlns=""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xmlns=""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xmlns=""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a:extLst>
            <a:ext uri="{FF2B5EF4-FFF2-40B4-BE49-F238E27FC236}">
              <a16:creationId xmlns:a16="http://schemas.microsoft.com/office/drawing/2014/main" xmlns="" id="{00000000-0008-0000-0300-00001E000000}"/>
            </a:ext>
          </a:extLst>
        </xdr:cNvPr>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xmlns=""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xmlns=""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xmlns=""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a:extLst>
            <a:ext uri="{FF2B5EF4-FFF2-40B4-BE49-F238E27FC236}">
              <a16:creationId xmlns:a16="http://schemas.microsoft.com/office/drawing/2014/main" xmlns="" id="{00000000-0008-0000-0300-000022000000}"/>
            </a:ext>
          </a:extLst>
        </xdr:cNvPr>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xmlns=""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xmlns=""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xmlns=""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xmlns=""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xmlns=""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xmlns=""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xmlns=""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xmlns=""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xmlns=""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xmlns=""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xmlns=""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xmlns=""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xmlns=""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xmlns=""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普通会計の財源のうち</a:t>
          </a:r>
          <a:r>
            <a:rPr kumimoji="1" lang="en-US" altLang="ja-JP" sz="1300">
              <a:latin typeface="ＭＳ Ｐゴシック" panose="020B0600070205080204" pitchFamily="50" charset="-128"/>
              <a:ea typeface="ＭＳ Ｐゴシック" panose="020B0600070205080204" pitchFamily="50" charset="-128"/>
            </a:rPr>
            <a:t>39.2</a:t>
          </a:r>
          <a:r>
            <a:rPr kumimoji="1" lang="ja-JP" altLang="en-US" sz="1300">
              <a:latin typeface="ＭＳ Ｐゴシック" panose="020B0600070205080204" pitchFamily="50" charset="-128"/>
              <a:ea typeface="ＭＳ Ｐゴシック" panose="020B0600070205080204" pitchFamily="50" charset="-128"/>
            </a:rPr>
            <a:t>％を地方交付税に依存している状況である。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税収については、法人税、軽自動車税について微増となっているが、基準財政需要額も減となってきていることから、単年度での財政力指数が上昇した。また、３カ年平均での指数も上昇傾向にある。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指数は上昇しているが、引き続き税収アップをめざすとともに、税収の徴収率の向上及び歳入の確保につとめていく。</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xmlns=""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44</xdr:row>
      <xdr:rowOff>165100</xdr:rowOff>
    </xdr:from>
    <xdr:to>
      <xdr:col>27</xdr:col>
      <xdr:colOff>184150</xdr:colOff>
      <xdr:row>44</xdr:row>
      <xdr:rowOff>165100</xdr:rowOff>
    </xdr:to>
    <xdr:cxnSp macro="">
      <xdr:nvCxnSpPr>
        <xdr:cNvPr id="50" name="直線コネクタ 49">
          <a:extLst>
            <a:ext uri="{FF2B5EF4-FFF2-40B4-BE49-F238E27FC236}">
              <a16:creationId xmlns:a16="http://schemas.microsoft.com/office/drawing/2014/main" xmlns="" id="{00000000-0008-0000-0300-000032000000}"/>
            </a:ext>
          </a:extLst>
        </xdr:cNvPr>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1" name="テキスト ボックス 50">
          <a:extLst>
            <a:ext uri="{FF2B5EF4-FFF2-40B4-BE49-F238E27FC236}">
              <a16:creationId xmlns:a16="http://schemas.microsoft.com/office/drawing/2014/main" xmlns="" id="{00000000-0008-0000-0300-000033000000}"/>
            </a:ext>
          </a:extLst>
        </xdr:cNvPr>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2" name="直線コネクタ 51">
          <a:extLst>
            <a:ext uri="{FF2B5EF4-FFF2-40B4-BE49-F238E27FC236}">
              <a16:creationId xmlns:a16="http://schemas.microsoft.com/office/drawing/2014/main" xmlns="" id="{00000000-0008-0000-0300-000034000000}"/>
            </a:ext>
          </a:extLst>
        </xdr:cNvPr>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3" name="テキスト ボックス 52">
          <a:extLst>
            <a:ext uri="{FF2B5EF4-FFF2-40B4-BE49-F238E27FC236}">
              <a16:creationId xmlns:a16="http://schemas.microsoft.com/office/drawing/2014/main" xmlns="" id="{00000000-0008-0000-0300-000035000000}"/>
            </a:ext>
          </a:extLst>
        </xdr:cNvPr>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4" name="直線コネクタ 53">
          <a:extLst>
            <a:ext uri="{FF2B5EF4-FFF2-40B4-BE49-F238E27FC236}">
              <a16:creationId xmlns:a16="http://schemas.microsoft.com/office/drawing/2014/main" xmlns="" id="{00000000-0008-0000-0300-000036000000}"/>
            </a:ext>
          </a:extLst>
        </xdr:cNvPr>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5" name="テキスト ボックス 54">
          <a:extLst>
            <a:ext uri="{FF2B5EF4-FFF2-40B4-BE49-F238E27FC236}">
              <a16:creationId xmlns:a16="http://schemas.microsoft.com/office/drawing/2014/main" xmlns="" id="{00000000-0008-0000-0300-000037000000}"/>
            </a:ext>
          </a:extLst>
        </xdr:cNvPr>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6" name="直線コネクタ 55">
          <a:extLst>
            <a:ext uri="{FF2B5EF4-FFF2-40B4-BE49-F238E27FC236}">
              <a16:creationId xmlns:a16="http://schemas.microsoft.com/office/drawing/2014/main" xmlns="" id="{00000000-0008-0000-0300-000038000000}"/>
            </a:ext>
          </a:extLst>
        </xdr:cNvPr>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7" name="テキスト ボックス 56">
          <a:extLst>
            <a:ext uri="{FF2B5EF4-FFF2-40B4-BE49-F238E27FC236}">
              <a16:creationId xmlns:a16="http://schemas.microsoft.com/office/drawing/2014/main" xmlns="" id="{00000000-0008-0000-0300-000039000000}"/>
            </a:ext>
          </a:extLst>
        </xdr:cNvPr>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8" name="直線コネクタ 57">
          <a:extLst>
            <a:ext uri="{FF2B5EF4-FFF2-40B4-BE49-F238E27FC236}">
              <a16:creationId xmlns:a16="http://schemas.microsoft.com/office/drawing/2014/main" xmlns="" id="{00000000-0008-0000-0300-00003A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59" name="テキスト ボックス 58">
          <a:extLst>
            <a:ext uri="{FF2B5EF4-FFF2-40B4-BE49-F238E27FC236}">
              <a16:creationId xmlns:a16="http://schemas.microsoft.com/office/drawing/2014/main" xmlns="" id="{00000000-0008-0000-0300-00003B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0" name="財政力グラフ枠">
          <a:extLst>
            <a:ext uri="{FF2B5EF4-FFF2-40B4-BE49-F238E27FC236}">
              <a16:creationId xmlns:a16="http://schemas.microsoft.com/office/drawing/2014/main" xmlns="" id="{00000000-0008-0000-0300-00003C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125222</xdr:rowOff>
    </xdr:from>
    <xdr:to>
      <xdr:col>23</xdr:col>
      <xdr:colOff>133350</xdr:colOff>
      <xdr:row>44</xdr:row>
      <xdr:rowOff>97536</xdr:rowOff>
    </xdr:to>
    <xdr:cxnSp macro="">
      <xdr:nvCxnSpPr>
        <xdr:cNvPr id="61" name="直線コネクタ 60">
          <a:extLst>
            <a:ext uri="{FF2B5EF4-FFF2-40B4-BE49-F238E27FC236}">
              <a16:creationId xmlns:a16="http://schemas.microsoft.com/office/drawing/2014/main" xmlns="" id="{00000000-0008-0000-0300-00003D000000}"/>
            </a:ext>
          </a:extLst>
        </xdr:cNvPr>
        <xdr:cNvCxnSpPr/>
      </xdr:nvCxnSpPr>
      <xdr:spPr>
        <a:xfrm flipV="1">
          <a:off x="4953000" y="6125972"/>
          <a:ext cx="0" cy="151536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69613</xdr:rowOff>
    </xdr:from>
    <xdr:ext cx="762000" cy="259045"/>
    <xdr:sp macro="" textlink="">
      <xdr:nvSpPr>
        <xdr:cNvPr id="62" name="財政力最小値テキスト">
          <a:extLst>
            <a:ext uri="{FF2B5EF4-FFF2-40B4-BE49-F238E27FC236}">
              <a16:creationId xmlns:a16="http://schemas.microsoft.com/office/drawing/2014/main" xmlns="" id="{00000000-0008-0000-0300-00003E000000}"/>
            </a:ext>
          </a:extLst>
        </xdr:cNvPr>
        <xdr:cNvSpPr txBox="1"/>
      </xdr:nvSpPr>
      <xdr:spPr>
        <a:xfrm>
          <a:off x="5041900" y="7613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97536</xdr:rowOff>
    </xdr:from>
    <xdr:to>
      <xdr:col>24</xdr:col>
      <xdr:colOff>12700</xdr:colOff>
      <xdr:row>44</xdr:row>
      <xdr:rowOff>97536</xdr:rowOff>
    </xdr:to>
    <xdr:cxnSp macro="">
      <xdr:nvCxnSpPr>
        <xdr:cNvPr id="63" name="直線コネクタ 62">
          <a:extLst>
            <a:ext uri="{FF2B5EF4-FFF2-40B4-BE49-F238E27FC236}">
              <a16:creationId xmlns:a16="http://schemas.microsoft.com/office/drawing/2014/main" xmlns="" id="{00000000-0008-0000-0300-00003F000000}"/>
            </a:ext>
          </a:extLst>
        </xdr:cNvPr>
        <xdr:cNvCxnSpPr/>
      </xdr:nvCxnSpPr>
      <xdr:spPr>
        <a:xfrm>
          <a:off x="4864100" y="7641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40149</xdr:rowOff>
    </xdr:from>
    <xdr:ext cx="762000" cy="259045"/>
    <xdr:sp macro="" textlink="">
      <xdr:nvSpPr>
        <xdr:cNvPr id="64" name="財政力最大値テキスト">
          <a:extLst>
            <a:ext uri="{FF2B5EF4-FFF2-40B4-BE49-F238E27FC236}">
              <a16:creationId xmlns:a16="http://schemas.microsoft.com/office/drawing/2014/main" xmlns="" id="{00000000-0008-0000-0300-000040000000}"/>
            </a:ext>
          </a:extLst>
        </xdr:cNvPr>
        <xdr:cNvSpPr txBox="1"/>
      </xdr:nvSpPr>
      <xdr:spPr>
        <a:xfrm>
          <a:off x="5041900" y="5869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125222</xdr:rowOff>
    </xdr:from>
    <xdr:to>
      <xdr:col>24</xdr:col>
      <xdr:colOff>12700</xdr:colOff>
      <xdr:row>35</xdr:row>
      <xdr:rowOff>125222</xdr:rowOff>
    </xdr:to>
    <xdr:cxnSp macro="">
      <xdr:nvCxnSpPr>
        <xdr:cNvPr id="65" name="直線コネクタ 64">
          <a:extLst>
            <a:ext uri="{FF2B5EF4-FFF2-40B4-BE49-F238E27FC236}">
              <a16:creationId xmlns:a16="http://schemas.microsoft.com/office/drawing/2014/main" xmlns="" id="{00000000-0008-0000-0300-000041000000}"/>
            </a:ext>
          </a:extLst>
        </xdr:cNvPr>
        <xdr:cNvCxnSpPr/>
      </xdr:nvCxnSpPr>
      <xdr:spPr>
        <a:xfrm>
          <a:off x="4864100" y="6125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49276</xdr:rowOff>
    </xdr:from>
    <xdr:to>
      <xdr:col>23</xdr:col>
      <xdr:colOff>133350</xdr:colOff>
      <xdr:row>44</xdr:row>
      <xdr:rowOff>49276</xdr:rowOff>
    </xdr:to>
    <xdr:cxnSp macro="">
      <xdr:nvCxnSpPr>
        <xdr:cNvPr id="66" name="直線コネクタ 65">
          <a:extLst>
            <a:ext uri="{FF2B5EF4-FFF2-40B4-BE49-F238E27FC236}">
              <a16:creationId xmlns:a16="http://schemas.microsoft.com/office/drawing/2014/main" xmlns="" id="{00000000-0008-0000-0300-000042000000}"/>
            </a:ext>
          </a:extLst>
        </xdr:cNvPr>
        <xdr:cNvCxnSpPr/>
      </xdr:nvCxnSpPr>
      <xdr:spPr>
        <a:xfrm>
          <a:off x="4114800" y="7593076"/>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128541</xdr:rowOff>
    </xdr:from>
    <xdr:ext cx="762000" cy="259045"/>
    <xdr:sp macro="" textlink="">
      <xdr:nvSpPr>
        <xdr:cNvPr id="67" name="財政力平均値テキスト">
          <a:extLst>
            <a:ext uri="{FF2B5EF4-FFF2-40B4-BE49-F238E27FC236}">
              <a16:creationId xmlns:a16="http://schemas.microsoft.com/office/drawing/2014/main" xmlns="" id="{00000000-0008-0000-0300-000043000000}"/>
            </a:ext>
          </a:extLst>
        </xdr:cNvPr>
        <xdr:cNvSpPr txBox="1"/>
      </xdr:nvSpPr>
      <xdr:spPr>
        <a:xfrm>
          <a:off x="5041900" y="73294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112014</xdr:rowOff>
    </xdr:from>
    <xdr:to>
      <xdr:col>23</xdr:col>
      <xdr:colOff>184150</xdr:colOff>
      <xdr:row>44</xdr:row>
      <xdr:rowOff>42164</xdr:rowOff>
    </xdr:to>
    <xdr:sp macro="" textlink="">
      <xdr:nvSpPr>
        <xdr:cNvPr id="68" name="フローチャート: 判断 67">
          <a:extLst>
            <a:ext uri="{FF2B5EF4-FFF2-40B4-BE49-F238E27FC236}">
              <a16:creationId xmlns:a16="http://schemas.microsoft.com/office/drawing/2014/main" xmlns="" id="{00000000-0008-0000-0300-000044000000}"/>
            </a:ext>
          </a:extLst>
        </xdr:cNvPr>
        <xdr:cNvSpPr/>
      </xdr:nvSpPr>
      <xdr:spPr>
        <a:xfrm>
          <a:off x="49022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49276</xdr:rowOff>
    </xdr:from>
    <xdr:to>
      <xdr:col>19</xdr:col>
      <xdr:colOff>133350</xdr:colOff>
      <xdr:row>44</xdr:row>
      <xdr:rowOff>58928</xdr:rowOff>
    </xdr:to>
    <xdr:cxnSp macro="">
      <xdr:nvCxnSpPr>
        <xdr:cNvPr id="69" name="直線コネクタ 68">
          <a:extLst>
            <a:ext uri="{FF2B5EF4-FFF2-40B4-BE49-F238E27FC236}">
              <a16:creationId xmlns:a16="http://schemas.microsoft.com/office/drawing/2014/main" xmlns="" id="{00000000-0008-0000-0300-000045000000}"/>
            </a:ext>
          </a:extLst>
        </xdr:cNvPr>
        <xdr:cNvCxnSpPr/>
      </xdr:nvCxnSpPr>
      <xdr:spPr>
        <a:xfrm flipV="1">
          <a:off x="3225800" y="7593076"/>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112014</xdr:rowOff>
    </xdr:from>
    <xdr:to>
      <xdr:col>19</xdr:col>
      <xdr:colOff>184150</xdr:colOff>
      <xdr:row>44</xdr:row>
      <xdr:rowOff>42164</xdr:rowOff>
    </xdr:to>
    <xdr:sp macro="" textlink="">
      <xdr:nvSpPr>
        <xdr:cNvPr id="70" name="フローチャート: 判断 69">
          <a:extLst>
            <a:ext uri="{FF2B5EF4-FFF2-40B4-BE49-F238E27FC236}">
              <a16:creationId xmlns:a16="http://schemas.microsoft.com/office/drawing/2014/main" xmlns="" id="{00000000-0008-0000-0300-000046000000}"/>
            </a:ext>
          </a:extLst>
        </xdr:cNvPr>
        <xdr:cNvSpPr/>
      </xdr:nvSpPr>
      <xdr:spPr>
        <a:xfrm>
          <a:off x="40640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52341</xdr:rowOff>
    </xdr:from>
    <xdr:ext cx="736600" cy="259045"/>
    <xdr:sp macro="" textlink="">
      <xdr:nvSpPr>
        <xdr:cNvPr id="71" name="テキスト ボックス 70">
          <a:extLst>
            <a:ext uri="{FF2B5EF4-FFF2-40B4-BE49-F238E27FC236}">
              <a16:creationId xmlns:a16="http://schemas.microsoft.com/office/drawing/2014/main" xmlns="" id="{00000000-0008-0000-0300-000047000000}"/>
            </a:ext>
          </a:extLst>
        </xdr:cNvPr>
        <xdr:cNvSpPr txBox="1"/>
      </xdr:nvSpPr>
      <xdr:spPr>
        <a:xfrm>
          <a:off x="3733800" y="72532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58928</xdr:rowOff>
    </xdr:from>
    <xdr:to>
      <xdr:col>15</xdr:col>
      <xdr:colOff>82550</xdr:colOff>
      <xdr:row>44</xdr:row>
      <xdr:rowOff>58928</xdr:rowOff>
    </xdr:to>
    <xdr:cxnSp macro="">
      <xdr:nvCxnSpPr>
        <xdr:cNvPr id="72" name="直線コネクタ 71">
          <a:extLst>
            <a:ext uri="{FF2B5EF4-FFF2-40B4-BE49-F238E27FC236}">
              <a16:creationId xmlns:a16="http://schemas.microsoft.com/office/drawing/2014/main" xmlns="" id="{00000000-0008-0000-0300-000048000000}"/>
            </a:ext>
          </a:extLst>
        </xdr:cNvPr>
        <xdr:cNvCxnSpPr/>
      </xdr:nvCxnSpPr>
      <xdr:spPr>
        <a:xfrm>
          <a:off x="2336800" y="76027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112014</xdr:rowOff>
    </xdr:from>
    <xdr:to>
      <xdr:col>15</xdr:col>
      <xdr:colOff>133350</xdr:colOff>
      <xdr:row>44</xdr:row>
      <xdr:rowOff>42164</xdr:rowOff>
    </xdr:to>
    <xdr:sp macro="" textlink="">
      <xdr:nvSpPr>
        <xdr:cNvPr id="73" name="フローチャート: 判断 72">
          <a:extLst>
            <a:ext uri="{FF2B5EF4-FFF2-40B4-BE49-F238E27FC236}">
              <a16:creationId xmlns:a16="http://schemas.microsoft.com/office/drawing/2014/main" xmlns="" id="{00000000-0008-0000-0300-000049000000}"/>
            </a:ext>
          </a:extLst>
        </xdr:cNvPr>
        <xdr:cNvSpPr/>
      </xdr:nvSpPr>
      <xdr:spPr>
        <a:xfrm>
          <a:off x="31750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52341</xdr:rowOff>
    </xdr:from>
    <xdr:ext cx="762000" cy="259045"/>
    <xdr:sp macro="" textlink="">
      <xdr:nvSpPr>
        <xdr:cNvPr id="74" name="テキスト ボックス 73">
          <a:extLst>
            <a:ext uri="{FF2B5EF4-FFF2-40B4-BE49-F238E27FC236}">
              <a16:creationId xmlns:a16="http://schemas.microsoft.com/office/drawing/2014/main" xmlns="" id="{00000000-0008-0000-0300-00004A000000}"/>
            </a:ext>
          </a:extLst>
        </xdr:cNvPr>
        <xdr:cNvSpPr txBox="1"/>
      </xdr:nvSpPr>
      <xdr:spPr>
        <a:xfrm>
          <a:off x="2844800" y="7253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58928</xdr:rowOff>
    </xdr:from>
    <xdr:to>
      <xdr:col>11</xdr:col>
      <xdr:colOff>31750</xdr:colOff>
      <xdr:row>44</xdr:row>
      <xdr:rowOff>68580</xdr:rowOff>
    </xdr:to>
    <xdr:cxnSp macro="">
      <xdr:nvCxnSpPr>
        <xdr:cNvPr id="75" name="直線コネクタ 74">
          <a:extLst>
            <a:ext uri="{FF2B5EF4-FFF2-40B4-BE49-F238E27FC236}">
              <a16:creationId xmlns:a16="http://schemas.microsoft.com/office/drawing/2014/main" xmlns="" id="{00000000-0008-0000-0300-00004B000000}"/>
            </a:ext>
          </a:extLst>
        </xdr:cNvPr>
        <xdr:cNvCxnSpPr/>
      </xdr:nvCxnSpPr>
      <xdr:spPr>
        <a:xfrm flipV="1">
          <a:off x="1447800" y="7602728"/>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121666</xdr:rowOff>
    </xdr:from>
    <xdr:to>
      <xdr:col>11</xdr:col>
      <xdr:colOff>82550</xdr:colOff>
      <xdr:row>44</xdr:row>
      <xdr:rowOff>51816</xdr:rowOff>
    </xdr:to>
    <xdr:sp macro="" textlink="">
      <xdr:nvSpPr>
        <xdr:cNvPr id="76" name="フローチャート: 判断 75">
          <a:extLst>
            <a:ext uri="{FF2B5EF4-FFF2-40B4-BE49-F238E27FC236}">
              <a16:creationId xmlns:a16="http://schemas.microsoft.com/office/drawing/2014/main" xmlns="" id="{00000000-0008-0000-0300-00004C000000}"/>
            </a:ext>
          </a:extLst>
        </xdr:cNvPr>
        <xdr:cNvSpPr/>
      </xdr:nvSpPr>
      <xdr:spPr>
        <a:xfrm>
          <a:off x="2286000" y="7494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61993</xdr:rowOff>
    </xdr:from>
    <xdr:ext cx="762000" cy="259045"/>
    <xdr:sp macro="" textlink="">
      <xdr:nvSpPr>
        <xdr:cNvPr id="77" name="テキスト ボックス 76">
          <a:extLst>
            <a:ext uri="{FF2B5EF4-FFF2-40B4-BE49-F238E27FC236}">
              <a16:creationId xmlns:a16="http://schemas.microsoft.com/office/drawing/2014/main" xmlns="" id="{00000000-0008-0000-0300-00004D000000}"/>
            </a:ext>
          </a:extLst>
        </xdr:cNvPr>
        <xdr:cNvSpPr txBox="1"/>
      </xdr:nvSpPr>
      <xdr:spPr>
        <a:xfrm>
          <a:off x="1955800" y="7262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131318</xdr:rowOff>
    </xdr:from>
    <xdr:to>
      <xdr:col>7</xdr:col>
      <xdr:colOff>31750</xdr:colOff>
      <xdr:row>44</xdr:row>
      <xdr:rowOff>61468</xdr:rowOff>
    </xdr:to>
    <xdr:sp macro="" textlink="">
      <xdr:nvSpPr>
        <xdr:cNvPr id="78" name="フローチャート: 判断 77">
          <a:extLst>
            <a:ext uri="{FF2B5EF4-FFF2-40B4-BE49-F238E27FC236}">
              <a16:creationId xmlns:a16="http://schemas.microsoft.com/office/drawing/2014/main" xmlns="" id="{00000000-0008-0000-0300-00004E000000}"/>
            </a:ext>
          </a:extLst>
        </xdr:cNvPr>
        <xdr:cNvSpPr/>
      </xdr:nvSpPr>
      <xdr:spPr>
        <a:xfrm>
          <a:off x="1397000" y="7503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71645</xdr:rowOff>
    </xdr:from>
    <xdr:ext cx="762000" cy="259045"/>
    <xdr:sp macro="" textlink="">
      <xdr:nvSpPr>
        <xdr:cNvPr id="79" name="テキスト ボックス 78">
          <a:extLst>
            <a:ext uri="{FF2B5EF4-FFF2-40B4-BE49-F238E27FC236}">
              <a16:creationId xmlns:a16="http://schemas.microsoft.com/office/drawing/2014/main" xmlns="" id="{00000000-0008-0000-0300-00004F000000}"/>
            </a:ext>
          </a:extLst>
        </xdr:cNvPr>
        <xdr:cNvSpPr txBox="1"/>
      </xdr:nvSpPr>
      <xdr:spPr>
        <a:xfrm>
          <a:off x="1066800" y="7272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0" name="テキスト ボックス 79">
          <a:extLst>
            <a:ext uri="{FF2B5EF4-FFF2-40B4-BE49-F238E27FC236}">
              <a16:creationId xmlns:a16="http://schemas.microsoft.com/office/drawing/2014/main" xmlns="" id="{00000000-0008-0000-0300-000050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1" name="テキスト ボックス 80">
          <a:extLst>
            <a:ext uri="{FF2B5EF4-FFF2-40B4-BE49-F238E27FC236}">
              <a16:creationId xmlns:a16="http://schemas.microsoft.com/office/drawing/2014/main" xmlns="" id="{00000000-0008-0000-0300-000051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2" name="テキスト ボックス 81">
          <a:extLst>
            <a:ext uri="{FF2B5EF4-FFF2-40B4-BE49-F238E27FC236}">
              <a16:creationId xmlns:a16="http://schemas.microsoft.com/office/drawing/2014/main" xmlns="" id="{00000000-0008-0000-0300-000052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3" name="テキスト ボックス 82">
          <a:extLst>
            <a:ext uri="{FF2B5EF4-FFF2-40B4-BE49-F238E27FC236}">
              <a16:creationId xmlns:a16="http://schemas.microsoft.com/office/drawing/2014/main" xmlns="" id="{00000000-0008-0000-0300-000053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4" name="テキスト ボックス 83">
          <a:extLst>
            <a:ext uri="{FF2B5EF4-FFF2-40B4-BE49-F238E27FC236}">
              <a16:creationId xmlns:a16="http://schemas.microsoft.com/office/drawing/2014/main" xmlns="" id="{00000000-0008-0000-0300-000054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169926</xdr:rowOff>
    </xdr:from>
    <xdr:to>
      <xdr:col>23</xdr:col>
      <xdr:colOff>184150</xdr:colOff>
      <xdr:row>44</xdr:row>
      <xdr:rowOff>100076</xdr:rowOff>
    </xdr:to>
    <xdr:sp macro="" textlink="">
      <xdr:nvSpPr>
        <xdr:cNvPr id="85" name="楕円 84">
          <a:extLst>
            <a:ext uri="{FF2B5EF4-FFF2-40B4-BE49-F238E27FC236}">
              <a16:creationId xmlns:a16="http://schemas.microsoft.com/office/drawing/2014/main" xmlns="" id="{00000000-0008-0000-0300-000055000000}"/>
            </a:ext>
          </a:extLst>
        </xdr:cNvPr>
        <xdr:cNvSpPr/>
      </xdr:nvSpPr>
      <xdr:spPr>
        <a:xfrm>
          <a:off x="4902200" y="7542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71391</xdr:rowOff>
    </xdr:from>
    <xdr:ext cx="762000" cy="259045"/>
    <xdr:sp macro="" textlink="">
      <xdr:nvSpPr>
        <xdr:cNvPr id="86" name="財政力該当値テキスト">
          <a:extLst>
            <a:ext uri="{FF2B5EF4-FFF2-40B4-BE49-F238E27FC236}">
              <a16:creationId xmlns:a16="http://schemas.microsoft.com/office/drawing/2014/main" xmlns="" id="{00000000-0008-0000-0300-000056000000}"/>
            </a:ext>
          </a:extLst>
        </xdr:cNvPr>
        <xdr:cNvSpPr txBox="1"/>
      </xdr:nvSpPr>
      <xdr:spPr>
        <a:xfrm>
          <a:off x="5041900" y="74437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169926</xdr:rowOff>
    </xdr:from>
    <xdr:to>
      <xdr:col>19</xdr:col>
      <xdr:colOff>184150</xdr:colOff>
      <xdr:row>44</xdr:row>
      <xdr:rowOff>100076</xdr:rowOff>
    </xdr:to>
    <xdr:sp macro="" textlink="">
      <xdr:nvSpPr>
        <xdr:cNvPr id="87" name="楕円 86">
          <a:extLst>
            <a:ext uri="{FF2B5EF4-FFF2-40B4-BE49-F238E27FC236}">
              <a16:creationId xmlns:a16="http://schemas.microsoft.com/office/drawing/2014/main" xmlns="" id="{00000000-0008-0000-0300-000057000000}"/>
            </a:ext>
          </a:extLst>
        </xdr:cNvPr>
        <xdr:cNvSpPr/>
      </xdr:nvSpPr>
      <xdr:spPr>
        <a:xfrm>
          <a:off x="4064000" y="7542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84853</xdr:rowOff>
    </xdr:from>
    <xdr:ext cx="736600" cy="259045"/>
    <xdr:sp macro="" textlink="">
      <xdr:nvSpPr>
        <xdr:cNvPr id="88" name="テキスト ボックス 87">
          <a:extLst>
            <a:ext uri="{FF2B5EF4-FFF2-40B4-BE49-F238E27FC236}">
              <a16:creationId xmlns:a16="http://schemas.microsoft.com/office/drawing/2014/main" xmlns="" id="{00000000-0008-0000-0300-000058000000}"/>
            </a:ext>
          </a:extLst>
        </xdr:cNvPr>
        <xdr:cNvSpPr txBox="1"/>
      </xdr:nvSpPr>
      <xdr:spPr>
        <a:xfrm>
          <a:off x="3733800" y="76286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8128</xdr:rowOff>
    </xdr:from>
    <xdr:to>
      <xdr:col>15</xdr:col>
      <xdr:colOff>133350</xdr:colOff>
      <xdr:row>44</xdr:row>
      <xdr:rowOff>109728</xdr:rowOff>
    </xdr:to>
    <xdr:sp macro="" textlink="">
      <xdr:nvSpPr>
        <xdr:cNvPr id="89" name="楕円 88">
          <a:extLst>
            <a:ext uri="{FF2B5EF4-FFF2-40B4-BE49-F238E27FC236}">
              <a16:creationId xmlns:a16="http://schemas.microsoft.com/office/drawing/2014/main" xmlns="" id="{00000000-0008-0000-0300-000059000000}"/>
            </a:ext>
          </a:extLst>
        </xdr:cNvPr>
        <xdr:cNvSpPr/>
      </xdr:nvSpPr>
      <xdr:spPr>
        <a:xfrm>
          <a:off x="3175000" y="7551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94505</xdr:rowOff>
    </xdr:from>
    <xdr:ext cx="762000" cy="259045"/>
    <xdr:sp macro="" textlink="">
      <xdr:nvSpPr>
        <xdr:cNvPr id="90" name="テキスト ボックス 89">
          <a:extLst>
            <a:ext uri="{FF2B5EF4-FFF2-40B4-BE49-F238E27FC236}">
              <a16:creationId xmlns:a16="http://schemas.microsoft.com/office/drawing/2014/main" xmlns="" id="{00000000-0008-0000-0300-00005A000000}"/>
            </a:ext>
          </a:extLst>
        </xdr:cNvPr>
        <xdr:cNvSpPr txBox="1"/>
      </xdr:nvSpPr>
      <xdr:spPr>
        <a:xfrm>
          <a:off x="2844800" y="7638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8128</xdr:rowOff>
    </xdr:from>
    <xdr:to>
      <xdr:col>11</xdr:col>
      <xdr:colOff>82550</xdr:colOff>
      <xdr:row>44</xdr:row>
      <xdr:rowOff>109728</xdr:rowOff>
    </xdr:to>
    <xdr:sp macro="" textlink="">
      <xdr:nvSpPr>
        <xdr:cNvPr id="91" name="楕円 90">
          <a:extLst>
            <a:ext uri="{FF2B5EF4-FFF2-40B4-BE49-F238E27FC236}">
              <a16:creationId xmlns:a16="http://schemas.microsoft.com/office/drawing/2014/main" xmlns="" id="{00000000-0008-0000-0300-00005B000000}"/>
            </a:ext>
          </a:extLst>
        </xdr:cNvPr>
        <xdr:cNvSpPr/>
      </xdr:nvSpPr>
      <xdr:spPr>
        <a:xfrm>
          <a:off x="2286000" y="7551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94505</xdr:rowOff>
    </xdr:from>
    <xdr:ext cx="762000" cy="259045"/>
    <xdr:sp macro="" textlink="">
      <xdr:nvSpPr>
        <xdr:cNvPr id="92" name="テキスト ボックス 91">
          <a:extLst>
            <a:ext uri="{FF2B5EF4-FFF2-40B4-BE49-F238E27FC236}">
              <a16:creationId xmlns:a16="http://schemas.microsoft.com/office/drawing/2014/main" xmlns="" id="{00000000-0008-0000-0300-00005C000000}"/>
            </a:ext>
          </a:extLst>
        </xdr:cNvPr>
        <xdr:cNvSpPr txBox="1"/>
      </xdr:nvSpPr>
      <xdr:spPr>
        <a:xfrm>
          <a:off x="1955800" y="7638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17780</xdr:rowOff>
    </xdr:from>
    <xdr:to>
      <xdr:col>7</xdr:col>
      <xdr:colOff>31750</xdr:colOff>
      <xdr:row>44</xdr:row>
      <xdr:rowOff>119380</xdr:rowOff>
    </xdr:to>
    <xdr:sp macro="" textlink="">
      <xdr:nvSpPr>
        <xdr:cNvPr id="93" name="楕円 92">
          <a:extLst>
            <a:ext uri="{FF2B5EF4-FFF2-40B4-BE49-F238E27FC236}">
              <a16:creationId xmlns:a16="http://schemas.microsoft.com/office/drawing/2014/main" xmlns="" id="{00000000-0008-0000-0300-00005D000000}"/>
            </a:ext>
          </a:extLst>
        </xdr:cNvPr>
        <xdr:cNvSpPr/>
      </xdr:nvSpPr>
      <xdr:spPr>
        <a:xfrm>
          <a:off x="1397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104157</xdr:rowOff>
    </xdr:from>
    <xdr:ext cx="762000" cy="259045"/>
    <xdr:sp macro="" textlink="">
      <xdr:nvSpPr>
        <xdr:cNvPr id="94" name="テキスト ボックス 93">
          <a:extLst>
            <a:ext uri="{FF2B5EF4-FFF2-40B4-BE49-F238E27FC236}">
              <a16:creationId xmlns:a16="http://schemas.microsoft.com/office/drawing/2014/main" xmlns="" id="{00000000-0008-0000-0300-00005E000000}"/>
            </a:ext>
          </a:extLst>
        </xdr:cNvPr>
        <xdr:cNvSpPr txBox="1"/>
      </xdr:nvSpPr>
      <xdr:spPr>
        <a:xfrm>
          <a:off x="1066800" y="7647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5" name="正方形/長方形 94">
          <a:extLst>
            <a:ext uri="{FF2B5EF4-FFF2-40B4-BE49-F238E27FC236}">
              <a16:creationId xmlns:a16="http://schemas.microsoft.com/office/drawing/2014/main" xmlns="" id="{00000000-0008-0000-0300-00005F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6" name="テキスト ボックス 95">
          <a:extLst>
            <a:ext uri="{FF2B5EF4-FFF2-40B4-BE49-F238E27FC236}">
              <a16:creationId xmlns:a16="http://schemas.microsoft.com/office/drawing/2014/main" xmlns="" id="{00000000-0008-0000-0300-000060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7" name="テキスト ボックス 96">
          <a:extLst>
            <a:ext uri="{FF2B5EF4-FFF2-40B4-BE49-F238E27FC236}">
              <a16:creationId xmlns:a16="http://schemas.microsoft.com/office/drawing/2014/main" xmlns="" id="{00000000-0008-0000-0300-000061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[87.8%]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8" name="正方形/長方形 97">
          <a:extLst>
            <a:ext uri="{FF2B5EF4-FFF2-40B4-BE49-F238E27FC236}">
              <a16:creationId xmlns:a16="http://schemas.microsoft.com/office/drawing/2014/main" xmlns="" id="{00000000-0008-0000-0300-000062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99" name="正方形/長方形 98">
          <a:extLst>
            <a:ext uri="{FF2B5EF4-FFF2-40B4-BE49-F238E27FC236}">
              <a16:creationId xmlns:a16="http://schemas.microsoft.com/office/drawing/2014/main" xmlns="" id="{00000000-0008-0000-0300-000063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0" name="正方形/長方形 99">
          <a:extLst>
            <a:ext uri="{FF2B5EF4-FFF2-40B4-BE49-F238E27FC236}">
              <a16:creationId xmlns:a16="http://schemas.microsoft.com/office/drawing/2014/main" xmlns="" id="{00000000-0008-0000-0300-000064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1" name="正方形/長方形 100">
          <a:extLst>
            <a:ext uri="{FF2B5EF4-FFF2-40B4-BE49-F238E27FC236}">
              <a16:creationId xmlns:a16="http://schemas.microsoft.com/office/drawing/2014/main" xmlns="" id="{00000000-0008-0000-0300-000065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2" name="正方形/長方形 101">
          <a:extLst>
            <a:ext uri="{FF2B5EF4-FFF2-40B4-BE49-F238E27FC236}">
              <a16:creationId xmlns:a16="http://schemas.microsoft.com/office/drawing/2014/main" xmlns="" id="{00000000-0008-0000-0300-000066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3" name="正方形/長方形 102">
          <a:extLst>
            <a:ext uri="{FF2B5EF4-FFF2-40B4-BE49-F238E27FC236}">
              <a16:creationId xmlns:a16="http://schemas.microsoft.com/office/drawing/2014/main" xmlns="" id="{00000000-0008-0000-0300-000067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4" name="正方形/長方形 103">
          <a:extLst>
            <a:ext uri="{FF2B5EF4-FFF2-40B4-BE49-F238E27FC236}">
              <a16:creationId xmlns:a16="http://schemas.microsoft.com/office/drawing/2014/main" xmlns="" id="{00000000-0008-0000-0300-000068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5" name="正方形/長方形 104">
          <a:extLst>
            <a:ext uri="{FF2B5EF4-FFF2-40B4-BE49-F238E27FC236}">
              <a16:creationId xmlns:a16="http://schemas.microsoft.com/office/drawing/2014/main" xmlns="" id="{00000000-0008-0000-0300-000069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6" name="正方形/長方形 105">
          <a:extLst>
            <a:ext uri="{FF2B5EF4-FFF2-40B4-BE49-F238E27FC236}">
              <a16:creationId xmlns:a16="http://schemas.microsoft.com/office/drawing/2014/main" xmlns="" id="{00000000-0008-0000-0300-00006A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7" name="テキスト ボックス 106">
          <a:extLst>
            <a:ext uri="{FF2B5EF4-FFF2-40B4-BE49-F238E27FC236}">
              <a16:creationId xmlns:a16="http://schemas.microsoft.com/office/drawing/2014/main" xmlns="" id="{00000000-0008-0000-0300-00006B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50">
              <a:latin typeface="ＭＳ Ｐゴシック" panose="020B0600070205080204" pitchFamily="50" charset="-128"/>
              <a:ea typeface="ＭＳ Ｐゴシック" panose="020B0600070205080204" pitchFamily="50" charset="-128"/>
            </a:rPr>
            <a:t>経常経費に充当した一般財源は、公債費、物件費、維持補修費、繰出金で減、人件費、扶助費、補助費等で増となっている。</a:t>
          </a:r>
          <a:endParaRPr kumimoji="1" lang="en-US" altLang="ja-JP" sz="1250">
            <a:latin typeface="ＭＳ Ｐゴシック" panose="020B0600070205080204" pitchFamily="50" charset="-128"/>
            <a:ea typeface="ＭＳ Ｐゴシック" panose="020B0600070205080204" pitchFamily="50" charset="-128"/>
          </a:endParaRPr>
        </a:p>
        <a:p>
          <a:r>
            <a:rPr kumimoji="1" lang="ja-JP" altLang="en-US" sz="1250">
              <a:latin typeface="ＭＳ Ｐゴシック" panose="020B0600070205080204" pitchFamily="50" charset="-128"/>
              <a:ea typeface="ＭＳ Ｐゴシック" panose="020B0600070205080204" pitchFamily="50" charset="-128"/>
            </a:rPr>
            <a:t>経常経費に充当した一般財源の総額は、平成</a:t>
          </a:r>
          <a:r>
            <a:rPr kumimoji="1" lang="en-US" altLang="ja-JP" sz="1250">
              <a:latin typeface="ＭＳ Ｐゴシック" panose="020B0600070205080204" pitchFamily="50" charset="-128"/>
              <a:ea typeface="ＭＳ Ｐゴシック" panose="020B0600070205080204" pitchFamily="50" charset="-128"/>
            </a:rPr>
            <a:t>29</a:t>
          </a:r>
          <a:r>
            <a:rPr kumimoji="1" lang="ja-JP" altLang="en-US" sz="1250">
              <a:latin typeface="ＭＳ Ｐゴシック" panose="020B0600070205080204" pitchFamily="50" charset="-128"/>
              <a:ea typeface="ＭＳ Ｐゴシック" panose="020B0600070205080204" pitchFamily="50" charset="-128"/>
            </a:rPr>
            <a:t>年度と比べ</a:t>
          </a:r>
          <a:r>
            <a:rPr kumimoji="1" lang="en-US" altLang="ja-JP" sz="1250">
              <a:latin typeface="ＭＳ Ｐゴシック" panose="020B0600070205080204" pitchFamily="50" charset="-128"/>
              <a:ea typeface="ＭＳ Ｐゴシック" panose="020B0600070205080204" pitchFamily="50" charset="-128"/>
            </a:rPr>
            <a:t>0.1</a:t>
          </a:r>
          <a:r>
            <a:rPr kumimoji="1" lang="ja-JP" altLang="en-US" sz="1250">
              <a:latin typeface="ＭＳ Ｐゴシック" panose="020B0600070205080204" pitchFamily="50" charset="-128"/>
              <a:ea typeface="ＭＳ Ｐゴシック" panose="020B0600070205080204" pitchFamily="50" charset="-128"/>
            </a:rPr>
            <a:t>％減となっているが、歳入経常一般財源について、普通交付税の減額等により前年度比</a:t>
          </a:r>
          <a:r>
            <a:rPr kumimoji="1" lang="en-US" altLang="ja-JP" sz="1250">
              <a:latin typeface="ＭＳ Ｐゴシック" panose="020B0600070205080204" pitchFamily="50" charset="-128"/>
              <a:ea typeface="ＭＳ Ｐゴシック" panose="020B0600070205080204" pitchFamily="50" charset="-128"/>
            </a:rPr>
            <a:t>4.2</a:t>
          </a:r>
          <a:r>
            <a:rPr kumimoji="1" lang="ja-JP" altLang="en-US" sz="1250">
              <a:latin typeface="ＭＳ Ｐゴシック" panose="020B0600070205080204" pitchFamily="50" charset="-128"/>
              <a:ea typeface="ＭＳ Ｐゴシック" panose="020B0600070205080204" pitchFamily="50" charset="-128"/>
            </a:rPr>
            <a:t>％減となっていることから、結果的に経常収支比率が上昇している。</a:t>
          </a:r>
          <a:endParaRPr kumimoji="1" lang="en-US" altLang="ja-JP" sz="1250">
            <a:latin typeface="ＭＳ Ｐゴシック" panose="020B0600070205080204" pitchFamily="50" charset="-128"/>
            <a:ea typeface="ＭＳ Ｐゴシック" panose="020B0600070205080204" pitchFamily="50" charset="-128"/>
          </a:endParaRPr>
        </a:p>
        <a:p>
          <a:r>
            <a:rPr kumimoji="1" lang="ja-JP" altLang="en-US" sz="1250">
              <a:latin typeface="ＭＳ Ｐゴシック" panose="020B0600070205080204" pitchFamily="50" charset="-128"/>
              <a:ea typeface="ＭＳ Ｐゴシック" panose="020B0600070205080204" pitchFamily="50" charset="-128"/>
            </a:rPr>
            <a:t>今後は、起債事業の増や、元金償還の開始等に伴い公債費についても増が見込まれるため、繰上償還等の実施や自主財源の確保につとめていく。</a:t>
          </a:r>
          <a:endParaRPr kumimoji="1" lang="en-US" altLang="ja-JP" sz="125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08" name="テキスト ボックス 107">
          <a:extLst>
            <a:ext uri="{FF2B5EF4-FFF2-40B4-BE49-F238E27FC236}">
              <a16:creationId xmlns:a16="http://schemas.microsoft.com/office/drawing/2014/main" xmlns="" id="{00000000-0008-0000-0300-00006C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09" name="直線コネクタ 108">
          <a:extLst>
            <a:ext uri="{FF2B5EF4-FFF2-40B4-BE49-F238E27FC236}">
              <a16:creationId xmlns:a16="http://schemas.microsoft.com/office/drawing/2014/main" xmlns="" id="{00000000-0008-0000-0300-00006D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0" name="テキスト ボックス 109">
          <a:extLst>
            <a:ext uri="{FF2B5EF4-FFF2-40B4-BE49-F238E27FC236}">
              <a16:creationId xmlns:a16="http://schemas.microsoft.com/office/drawing/2014/main" xmlns="" id="{00000000-0008-0000-0300-00006E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1" name="直線コネクタ 110">
          <a:extLst>
            <a:ext uri="{FF2B5EF4-FFF2-40B4-BE49-F238E27FC236}">
              <a16:creationId xmlns:a16="http://schemas.microsoft.com/office/drawing/2014/main" xmlns="" id="{00000000-0008-0000-0300-00006F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2" name="テキスト ボックス 111">
          <a:extLst>
            <a:ext uri="{FF2B5EF4-FFF2-40B4-BE49-F238E27FC236}">
              <a16:creationId xmlns:a16="http://schemas.microsoft.com/office/drawing/2014/main" xmlns="" id="{00000000-0008-0000-0300-000070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3" name="直線コネクタ 112">
          <a:extLst>
            <a:ext uri="{FF2B5EF4-FFF2-40B4-BE49-F238E27FC236}">
              <a16:creationId xmlns:a16="http://schemas.microsoft.com/office/drawing/2014/main" xmlns="" id="{00000000-0008-0000-0300-000071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4" name="テキスト ボックス 113">
          <a:extLst>
            <a:ext uri="{FF2B5EF4-FFF2-40B4-BE49-F238E27FC236}">
              <a16:creationId xmlns:a16="http://schemas.microsoft.com/office/drawing/2014/main" xmlns="" id="{00000000-0008-0000-0300-000072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5" name="直線コネクタ 114">
          <a:extLst>
            <a:ext uri="{FF2B5EF4-FFF2-40B4-BE49-F238E27FC236}">
              <a16:creationId xmlns:a16="http://schemas.microsoft.com/office/drawing/2014/main" xmlns="" id="{00000000-0008-0000-0300-000073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6" name="テキスト ボックス 115">
          <a:extLst>
            <a:ext uri="{FF2B5EF4-FFF2-40B4-BE49-F238E27FC236}">
              <a16:creationId xmlns:a16="http://schemas.microsoft.com/office/drawing/2014/main" xmlns="" id="{00000000-0008-0000-0300-000074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7" name="直線コネクタ 116">
          <a:extLst>
            <a:ext uri="{FF2B5EF4-FFF2-40B4-BE49-F238E27FC236}">
              <a16:creationId xmlns:a16="http://schemas.microsoft.com/office/drawing/2014/main" xmlns="" id="{00000000-0008-0000-0300-000075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18" name="テキスト ボックス 117">
          <a:extLst>
            <a:ext uri="{FF2B5EF4-FFF2-40B4-BE49-F238E27FC236}">
              <a16:creationId xmlns:a16="http://schemas.microsoft.com/office/drawing/2014/main" xmlns="" id="{00000000-0008-0000-0300-000076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19" name="直線コネクタ 118">
          <a:extLst>
            <a:ext uri="{FF2B5EF4-FFF2-40B4-BE49-F238E27FC236}">
              <a16:creationId xmlns:a16="http://schemas.microsoft.com/office/drawing/2014/main" xmlns="" id="{00000000-0008-0000-0300-000077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0" name="テキスト ボックス 119">
          <a:extLst>
            <a:ext uri="{FF2B5EF4-FFF2-40B4-BE49-F238E27FC236}">
              <a16:creationId xmlns:a16="http://schemas.microsoft.com/office/drawing/2014/main" xmlns="" id="{00000000-0008-0000-0300-000078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1" name="直線コネクタ 120">
          <a:extLst>
            <a:ext uri="{FF2B5EF4-FFF2-40B4-BE49-F238E27FC236}">
              <a16:creationId xmlns:a16="http://schemas.microsoft.com/office/drawing/2014/main" xmlns="" id="{00000000-0008-0000-0300-000079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2" name="テキスト ボックス 121">
          <a:extLst>
            <a:ext uri="{FF2B5EF4-FFF2-40B4-BE49-F238E27FC236}">
              <a16:creationId xmlns:a16="http://schemas.microsoft.com/office/drawing/2014/main" xmlns="" id="{00000000-0008-0000-0300-00007A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3" name="財政構造の弾力性グラフ枠">
          <a:extLst>
            <a:ext uri="{FF2B5EF4-FFF2-40B4-BE49-F238E27FC236}">
              <a16:creationId xmlns:a16="http://schemas.microsoft.com/office/drawing/2014/main" xmlns="" id="{00000000-0008-0000-0300-00007B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116417</xdr:rowOff>
    </xdr:from>
    <xdr:to>
      <xdr:col>23</xdr:col>
      <xdr:colOff>133350</xdr:colOff>
      <xdr:row>65</xdr:row>
      <xdr:rowOff>163513</xdr:rowOff>
    </xdr:to>
    <xdr:cxnSp macro="">
      <xdr:nvCxnSpPr>
        <xdr:cNvPr id="124" name="直線コネクタ 123">
          <a:extLst>
            <a:ext uri="{FF2B5EF4-FFF2-40B4-BE49-F238E27FC236}">
              <a16:creationId xmlns:a16="http://schemas.microsoft.com/office/drawing/2014/main" xmlns="" id="{00000000-0008-0000-0300-00007C000000}"/>
            </a:ext>
          </a:extLst>
        </xdr:cNvPr>
        <xdr:cNvCxnSpPr/>
      </xdr:nvCxnSpPr>
      <xdr:spPr>
        <a:xfrm flipV="1">
          <a:off x="4953000" y="10231967"/>
          <a:ext cx="0" cy="107579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65</xdr:row>
      <xdr:rowOff>135590</xdr:rowOff>
    </xdr:from>
    <xdr:ext cx="762000" cy="259045"/>
    <xdr:sp macro="" textlink="">
      <xdr:nvSpPr>
        <xdr:cNvPr id="125" name="財政構造の弾力性最小値テキスト">
          <a:extLst>
            <a:ext uri="{FF2B5EF4-FFF2-40B4-BE49-F238E27FC236}">
              <a16:creationId xmlns:a16="http://schemas.microsoft.com/office/drawing/2014/main" xmlns="" id="{00000000-0008-0000-0300-00007D000000}"/>
            </a:ext>
          </a:extLst>
        </xdr:cNvPr>
        <xdr:cNvSpPr txBox="1"/>
      </xdr:nvSpPr>
      <xdr:spPr>
        <a:xfrm>
          <a:off x="5041900" y="112798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65</xdr:row>
      <xdr:rowOff>163513</xdr:rowOff>
    </xdr:from>
    <xdr:to>
      <xdr:col>24</xdr:col>
      <xdr:colOff>12700</xdr:colOff>
      <xdr:row>65</xdr:row>
      <xdr:rowOff>163513</xdr:rowOff>
    </xdr:to>
    <xdr:cxnSp macro="">
      <xdr:nvCxnSpPr>
        <xdr:cNvPr id="126" name="直線コネクタ 125">
          <a:extLst>
            <a:ext uri="{FF2B5EF4-FFF2-40B4-BE49-F238E27FC236}">
              <a16:creationId xmlns:a16="http://schemas.microsoft.com/office/drawing/2014/main" xmlns="" id="{00000000-0008-0000-0300-00007E000000}"/>
            </a:ext>
          </a:extLst>
        </xdr:cNvPr>
        <xdr:cNvCxnSpPr/>
      </xdr:nvCxnSpPr>
      <xdr:spPr>
        <a:xfrm>
          <a:off x="4864100" y="11307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58</xdr:row>
      <xdr:rowOff>31344</xdr:rowOff>
    </xdr:from>
    <xdr:ext cx="762000" cy="259045"/>
    <xdr:sp macro="" textlink="">
      <xdr:nvSpPr>
        <xdr:cNvPr id="127" name="財政構造の弾力性最大値テキスト">
          <a:extLst>
            <a:ext uri="{FF2B5EF4-FFF2-40B4-BE49-F238E27FC236}">
              <a16:creationId xmlns:a16="http://schemas.microsoft.com/office/drawing/2014/main" xmlns="" id="{00000000-0008-0000-0300-00007F000000}"/>
            </a:ext>
          </a:extLst>
        </xdr:cNvPr>
        <xdr:cNvSpPr txBox="1"/>
      </xdr:nvSpPr>
      <xdr:spPr>
        <a:xfrm>
          <a:off x="5041900" y="9975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116417</xdr:rowOff>
    </xdr:from>
    <xdr:to>
      <xdr:col>24</xdr:col>
      <xdr:colOff>12700</xdr:colOff>
      <xdr:row>59</xdr:row>
      <xdr:rowOff>116417</xdr:rowOff>
    </xdr:to>
    <xdr:cxnSp macro="">
      <xdr:nvCxnSpPr>
        <xdr:cNvPr id="128" name="直線コネクタ 127">
          <a:extLst>
            <a:ext uri="{FF2B5EF4-FFF2-40B4-BE49-F238E27FC236}">
              <a16:creationId xmlns:a16="http://schemas.microsoft.com/office/drawing/2014/main" xmlns="" id="{00000000-0008-0000-0300-000080000000}"/>
            </a:ext>
          </a:extLst>
        </xdr:cNvPr>
        <xdr:cNvCxnSpPr/>
      </xdr:nvCxnSpPr>
      <xdr:spPr>
        <a:xfrm>
          <a:off x="4864100" y="10231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76094</xdr:rowOff>
    </xdr:from>
    <xdr:to>
      <xdr:col>23</xdr:col>
      <xdr:colOff>133350</xdr:colOff>
      <xdr:row>63</xdr:row>
      <xdr:rowOff>150495</xdr:rowOff>
    </xdr:to>
    <xdr:cxnSp macro="">
      <xdr:nvCxnSpPr>
        <xdr:cNvPr id="129" name="直線コネクタ 128">
          <a:extLst>
            <a:ext uri="{FF2B5EF4-FFF2-40B4-BE49-F238E27FC236}">
              <a16:creationId xmlns:a16="http://schemas.microsoft.com/office/drawing/2014/main" xmlns="" id="{00000000-0008-0000-0300-000081000000}"/>
            </a:ext>
          </a:extLst>
        </xdr:cNvPr>
        <xdr:cNvCxnSpPr/>
      </xdr:nvCxnSpPr>
      <xdr:spPr>
        <a:xfrm>
          <a:off x="4114800" y="10877444"/>
          <a:ext cx="838200" cy="74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57908</xdr:rowOff>
    </xdr:from>
    <xdr:ext cx="762000" cy="259045"/>
    <xdr:sp macro="" textlink="">
      <xdr:nvSpPr>
        <xdr:cNvPr id="130" name="財政構造の弾力性平均値テキスト">
          <a:extLst>
            <a:ext uri="{FF2B5EF4-FFF2-40B4-BE49-F238E27FC236}">
              <a16:creationId xmlns:a16="http://schemas.microsoft.com/office/drawing/2014/main" xmlns="" id="{00000000-0008-0000-0300-000082000000}"/>
            </a:ext>
          </a:extLst>
        </xdr:cNvPr>
        <xdr:cNvSpPr txBox="1"/>
      </xdr:nvSpPr>
      <xdr:spPr>
        <a:xfrm>
          <a:off x="5041900" y="106878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41381</xdr:rowOff>
    </xdr:from>
    <xdr:to>
      <xdr:col>23</xdr:col>
      <xdr:colOff>184150</xdr:colOff>
      <xdr:row>63</xdr:row>
      <xdr:rowOff>142981</xdr:rowOff>
    </xdr:to>
    <xdr:sp macro="" textlink="">
      <xdr:nvSpPr>
        <xdr:cNvPr id="131" name="フローチャート: 判断 130">
          <a:extLst>
            <a:ext uri="{FF2B5EF4-FFF2-40B4-BE49-F238E27FC236}">
              <a16:creationId xmlns:a16="http://schemas.microsoft.com/office/drawing/2014/main" xmlns="" id="{00000000-0008-0000-0300-000083000000}"/>
            </a:ext>
          </a:extLst>
        </xdr:cNvPr>
        <xdr:cNvSpPr/>
      </xdr:nvSpPr>
      <xdr:spPr>
        <a:xfrm>
          <a:off x="4902200" y="10842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7726</xdr:rowOff>
    </xdr:from>
    <xdr:to>
      <xdr:col>19</xdr:col>
      <xdr:colOff>133350</xdr:colOff>
      <xdr:row>63</xdr:row>
      <xdr:rowOff>76094</xdr:rowOff>
    </xdr:to>
    <xdr:cxnSp macro="">
      <xdr:nvCxnSpPr>
        <xdr:cNvPr id="132" name="直線コネクタ 131">
          <a:extLst>
            <a:ext uri="{FF2B5EF4-FFF2-40B4-BE49-F238E27FC236}">
              <a16:creationId xmlns:a16="http://schemas.microsoft.com/office/drawing/2014/main" xmlns="" id="{00000000-0008-0000-0300-000084000000}"/>
            </a:ext>
          </a:extLst>
        </xdr:cNvPr>
        <xdr:cNvCxnSpPr/>
      </xdr:nvCxnSpPr>
      <xdr:spPr>
        <a:xfrm>
          <a:off x="3225800" y="10809076"/>
          <a:ext cx="889000" cy="68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9207</xdr:rowOff>
    </xdr:from>
    <xdr:to>
      <xdr:col>19</xdr:col>
      <xdr:colOff>184150</xdr:colOff>
      <xdr:row>63</xdr:row>
      <xdr:rowOff>110807</xdr:rowOff>
    </xdr:to>
    <xdr:sp macro="" textlink="">
      <xdr:nvSpPr>
        <xdr:cNvPr id="133" name="フローチャート: 判断 132">
          <a:extLst>
            <a:ext uri="{FF2B5EF4-FFF2-40B4-BE49-F238E27FC236}">
              <a16:creationId xmlns:a16="http://schemas.microsoft.com/office/drawing/2014/main" xmlns="" id="{00000000-0008-0000-0300-000085000000}"/>
            </a:ext>
          </a:extLst>
        </xdr:cNvPr>
        <xdr:cNvSpPr/>
      </xdr:nvSpPr>
      <xdr:spPr>
        <a:xfrm>
          <a:off x="4064000" y="10810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120984</xdr:rowOff>
    </xdr:from>
    <xdr:ext cx="736600" cy="259045"/>
    <xdr:sp macro="" textlink="">
      <xdr:nvSpPr>
        <xdr:cNvPr id="134" name="テキスト ボックス 133">
          <a:extLst>
            <a:ext uri="{FF2B5EF4-FFF2-40B4-BE49-F238E27FC236}">
              <a16:creationId xmlns:a16="http://schemas.microsoft.com/office/drawing/2014/main" xmlns="" id="{00000000-0008-0000-0300-000086000000}"/>
            </a:ext>
          </a:extLst>
        </xdr:cNvPr>
        <xdr:cNvSpPr txBox="1"/>
      </xdr:nvSpPr>
      <xdr:spPr>
        <a:xfrm>
          <a:off x="3733800" y="105794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147003</xdr:rowOff>
    </xdr:from>
    <xdr:to>
      <xdr:col>15</xdr:col>
      <xdr:colOff>82550</xdr:colOff>
      <xdr:row>63</xdr:row>
      <xdr:rowOff>7726</xdr:rowOff>
    </xdr:to>
    <xdr:cxnSp macro="">
      <xdr:nvCxnSpPr>
        <xdr:cNvPr id="135" name="直線コネクタ 134">
          <a:extLst>
            <a:ext uri="{FF2B5EF4-FFF2-40B4-BE49-F238E27FC236}">
              <a16:creationId xmlns:a16="http://schemas.microsoft.com/office/drawing/2014/main" xmlns="" id="{00000000-0008-0000-0300-000087000000}"/>
            </a:ext>
          </a:extLst>
        </xdr:cNvPr>
        <xdr:cNvCxnSpPr/>
      </xdr:nvCxnSpPr>
      <xdr:spPr>
        <a:xfrm>
          <a:off x="2336800" y="10776903"/>
          <a:ext cx="8890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138430</xdr:rowOff>
    </xdr:from>
    <xdr:to>
      <xdr:col>15</xdr:col>
      <xdr:colOff>133350</xdr:colOff>
      <xdr:row>63</xdr:row>
      <xdr:rowOff>68580</xdr:rowOff>
    </xdr:to>
    <xdr:sp macro="" textlink="">
      <xdr:nvSpPr>
        <xdr:cNvPr id="136" name="フローチャート: 判断 135">
          <a:extLst>
            <a:ext uri="{FF2B5EF4-FFF2-40B4-BE49-F238E27FC236}">
              <a16:creationId xmlns:a16="http://schemas.microsoft.com/office/drawing/2014/main" xmlns="" id="{00000000-0008-0000-0300-000088000000}"/>
            </a:ext>
          </a:extLst>
        </xdr:cNvPr>
        <xdr:cNvSpPr/>
      </xdr:nvSpPr>
      <xdr:spPr>
        <a:xfrm>
          <a:off x="3175000" y="1076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53357</xdr:rowOff>
    </xdr:from>
    <xdr:ext cx="762000" cy="259045"/>
    <xdr:sp macro="" textlink="">
      <xdr:nvSpPr>
        <xdr:cNvPr id="137" name="テキスト ボックス 136">
          <a:extLst>
            <a:ext uri="{FF2B5EF4-FFF2-40B4-BE49-F238E27FC236}">
              <a16:creationId xmlns:a16="http://schemas.microsoft.com/office/drawing/2014/main" xmlns="" id="{00000000-0008-0000-0300-000089000000}"/>
            </a:ext>
          </a:extLst>
        </xdr:cNvPr>
        <xdr:cNvSpPr txBox="1"/>
      </xdr:nvSpPr>
      <xdr:spPr>
        <a:xfrm>
          <a:off x="2844800" y="10854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147003</xdr:rowOff>
    </xdr:from>
    <xdr:to>
      <xdr:col>11</xdr:col>
      <xdr:colOff>31750</xdr:colOff>
      <xdr:row>62</xdr:row>
      <xdr:rowOff>151024</xdr:rowOff>
    </xdr:to>
    <xdr:cxnSp macro="">
      <xdr:nvCxnSpPr>
        <xdr:cNvPr id="138" name="直線コネクタ 137">
          <a:extLst>
            <a:ext uri="{FF2B5EF4-FFF2-40B4-BE49-F238E27FC236}">
              <a16:creationId xmlns:a16="http://schemas.microsoft.com/office/drawing/2014/main" xmlns="" id="{00000000-0008-0000-0300-00008A000000}"/>
            </a:ext>
          </a:extLst>
        </xdr:cNvPr>
        <xdr:cNvCxnSpPr/>
      </xdr:nvCxnSpPr>
      <xdr:spPr>
        <a:xfrm flipV="1">
          <a:off x="1447800" y="10776903"/>
          <a:ext cx="889000" cy="40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102235</xdr:rowOff>
    </xdr:from>
    <xdr:to>
      <xdr:col>11</xdr:col>
      <xdr:colOff>82550</xdr:colOff>
      <xdr:row>63</xdr:row>
      <xdr:rowOff>32385</xdr:rowOff>
    </xdr:to>
    <xdr:sp macro="" textlink="">
      <xdr:nvSpPr>
        <xdr:cNvPr id="139" name="フローチャート: 判断 138">
          <a:extLst>
            <a:ext uri="{FF2B5EF4-FFF2-40B4-BE49-F238E27FC236}">
              <a16:creationId xmlns:a16="http://schemas.microsoft.com/office/drawing/2014/main" xmlns="" id="{00000000-0008-0000-0300-00008B000000}"/>
            </a:ext>
          </a:extLst>
        </xdr:cNvPr>
        <xdr:cNvSpPr/>
      </xdr:nvSpPr>
      <xdr:spPr>
        <a:xfrm>
          <a:off x="2286000" y="10732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17162</xdr:rowOff>
    </xdr:from>
    <xdr:ext cx="762000" cy="259045"/>
    <xdr:sp macro="" textlink="">
      <xdr:nvSpPr>
        <xdr:cNvPr id="140" name="テキスト ボックス 139">
          <a:extLst>
            <a:ext uri="{FF2B5EF4-FFF2-40B4-BE49-F238E27FC236}">
              <a16:creationId xmlns:a16="http://schemas.microsoft.com/office/drawing/2014/main" xmlns="" id="{00000000-0008-0000-0300-00008C000000}"/>
            </a:ext>
          </a:extLst>
        </xdr:cNvPr>
        <xdr:cNvSpPr txBox="1"/>
      </xdr:nvSpPr>
      <xdr:spPr>
        <a:xfrm>
          <a:off x="1955800" y="108185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152506</xdr:rowOff>
    </xdr:from>
    <xdr:to>
      <xdr:col>7</xdr:col>
      <xdr:colOff>31750</xdr:colOff>
      <xdr:row>63</xdr:row>
      <xdr:rowOff>82656</xdr:rowOff>
    </xdr:to>
    <xdr:sp macro="" textlink="">
      <xdr:nvSpPr>
        <xdr:cNvPr id="141" name="フローチャート: 判断 140">
          <a:extLst>
            <a:ext uri="{FF2B5EF4-FFF2-40B4-BE49-F238E27FC236}">
              <a16:creationId xmlns:a16="http://schemas.microsoft.com/office/drawing/2014/main" xmlns="" id="{00000000-0008-0000-0300-00008D000000}"/>
            </a:ext>
          </a:extLst>
        </xdr:cNvPr>
        <xdr:cNvSpPr/>
      </xdr:nvSpPr>
      <xdr:spPr>
        <a:xfrm>
          <a:off x="1397000" y="10782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67433</xdr:rowOff>
    </xdr:from>
    <xdr:ext cx="762000" cy="259045"/>
    <xdr:sp macro="" textlink="">
      <xdr:nvSpPr>
        <xdr:cNvPr id="142" name="テキスト ボックス 141">
          <a:extLst>
            <a:ext uri="{FF2B5EF4-FFF2-40B4-BE49-F238E27FC236}">
              <a16:creationId xmlns:a16="http://schemas.microsoft.com/office/drawing/2014/main" xmlns="" id="{00000000-0008-0000-0300-00008E000000}"/>
            </a:ext>
          </a:extLst>
        </xdr:cNvPr>
        <xdr:cNvSpPr txBox="1"/>
      </xdr:nvSpPr>
      <xdr:spPr>
        <a:xfrm>
          <a:off x="1066800" y="108687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3" name="テキスト ボックス 142">
          <a:extLst>
            <a:ext uri="{FF2B5EF4-FFF2-40B4-BE49-F238E27FC236}">
              <a16:creationId xmlns:a16="http://schemas.microsoft.com/office/drawing/2014/main" xmlns="" id="{00000000-0008-0000-0300-00008F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xmlns="" id="{00000000-0008-0000-0300-000090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xmlns="" id="{00000000-0008-0000-0300-000091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xmlns="" id="{00000000-0008-0000-0300-000092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xmlns="" id="{00000000-0008-0000-0300-000093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99695</xdr:rowOff>
    </xdr:from>
    <xdr:to>
      <xdr:col>23</xdr:col>
      <xdr:colOff>184150</xdr:colOff>
      <xdr:row>64</xdr:row>
      <xdr:rowOff>29845</xdr:rowOff>
    </xdr:to>
    <xdr:sp macro="" textlink="">
      <xdr:nvSpPr>
        <xdr:cNvPr id="148" name="楕円 147">
          <a:extLst>
            <a:ext uri="{FF2B5EF4-FFF2-40B4-BE49-F238E27FC236}">
              <a16:creationId xmlns:a16="http://schemas.microsoft.com/office/drawing/2014/main" xmlns="" id="{00000000-0008-0000-0300-000094000000}"/>
            </a:ext>
          </a:extLst>
        </xdr:cNvPr>
        <xdr:cNvSpPr/>
      </xdr:nvSpPr>
      <xdr:spPr>
        <a:xfrm>
          <a:off x="4902200" y="10901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71772</xdr:rowOff>
    </xdr:from>
    <xdr:ext cx="762000" cy="259045"/>
    <xdr:sp macro="" textlink="">
      <xdr:nvSpPr>
        <xdr:cNvPr id="149" name="財政構造の弾力性該当値テキスト">
          <a:extLst>
            <a:ext uri="{FF2B5EF4-FFF2-40B4-BE49-F238E27FC236}">
              <a16:creationId xmlns:a16="http://schemas.microsoft.com/office/drawing/2014/main" xmlns="" id="{00000000-0008-0000-0300-000095000000}"/>
            </a:ext>
          </a:extLst>
        </xdr:cNvPr>
        <xdr:cNvSpPr txBox="1"/>
      </xdr:nvSpPr>
      <xdr:spPr>
        <a:xfrm>
          <a:off x="5041900" y="108731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25294</xdr:rowOff>
    </xdr:from>
    <xdr:to>
      <xdr:col>19</xdr:col>
      <xdr:colOff>184150</xdr:colOff>
      <xdr:row>63</xdr:row>
      <xdr:rowOff>126894</xdr:rowOff>
    </xdr:to>
    <xdr:sp macro="" textlink="">
      <xdr:nvSpPr>
        <xdr:cNvPr id="150" name="楕円 149">
          <a:extLst>
            <a:ext uri="{FF2B5EF4-FFF2-40B4-BE49-F238E27FC236}">
              <a16:creationId xmlns:a16="http://schemas.microsoft.com/office/drawing/2014/main" xmlns="" id="{00000000-0008-0000-0300-000096000000}"/>
            </a:ext>
          </a:extLst>
        </xdr:cNvPr>
        <xdr:cNvSpPr/>
      </xdr:nvSpPr>
      <xdr:spPr>
        <a:xfrm>
          <a:off x="4064000" y="10826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111671</xdr:rowOff>
    </xdr:from>
    <xdr:ext cx="736600" cy="259045"/>
    <xdr:sp macro="" textlink="">
      <xdr:nvSpPr>
        <xdr:cNvPr id="151" name="テキスト ボックス 150">
          <a:extLst>
            <a:ext uri="{FF2B5EF4-FFF2-40B4-BE49-F238E27FC236}">
              <a16:creationId xmlns:a16="http://schemas.microsoft.com/office/drawing/2014/main" xmlns="" id="{00000000-0008-0000-0300-000097000000}"/>
            </a:ext>
          </a:extLst>
        </xdr:cNvPr>
        <xdr:cNvSpPr txBox="1"/>
      </xdr:nvSpPr>
      <xdr:spPr>
        <a:xfrm>
          <a:off x="3733800" y="109130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62</xdr:row>
      <xdr:rowOff>128376</xdr:rowOff>
    </xdr:from>
    <xdr:to>
      <xdr:col>15</xdr:col>
      <xdr:colOff>133350</xdr:colOff>
      <xdr:row>63</xdr:row>
      <xdr:rowOff>58526</xdr:rowOff>
    </xdr:to>
    <xdr:sp macro="" textlink="">
      <xdr:nvSpPr>
        <xdr:cNvPr id="152" name="楕円 151">
          <a:extLst>
            <a:ext uri="{FF2B5EF4-FFF2-40B4-BE49-F238E27FC236}">
              <a16:creationId xmlns:a16="http://schemas.microsoft.com/office/drawing/2014/main" xmlns="" id="{00000000-0008-0000-0300-000098000000}"/>
            </a:ext>
          </a:extLst>
        </xdr:cNvPr>
        <xdr:cNvSpPr/>
      </xdr:nvSpPr>
      <xdr:spPr>
        <a:xfrm>
          <a:off x="3175000" y="10758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68703</xdr:rowOff>
    </xdr:from>
    <xdr:ext cx="762000" cy="259045"/>
    <xdr:sp macro="" textlink="">
      <xdr:nvSpPr>
        <xdr:cNvPr id="153" name="テキスト ボックス 152">
          <a:extLst>
            <a:ext uri="{FF2B5EF4-FFF2-40B4-BE49-F238E27FC236}">
              <a16:creationId xmlns:a16="http://schemas.microsoft.com/office/drawing/2014/main" xmlns="" id="{00000000-0008-0000-0300-000099000000}"/>
            </a:ext>
          </a:extLst>
        </xdr:cNvPr>
        <xdr:cNvSpPr txBox="1"/>
      </xdr:nvSpPr>
      <xdr:spPr>
        <a:xfrm>
          <a:off x="2844800" y="105271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96203</xdr:rowOff>
    </xdr:from>
    <xdr:to>
      <xdr:col>11</xdr:col>
      <xdr:colOff>82550</xdr:colOff>
      <xdr:row>63</xdr:row>
      <xdr:rowOff>26353</xdr:rowOff>
    </xdr:to>
    <xdr:sp macro="" textlink="">
      <xdr:nvSpPr>
        <xdr:cNvPr id="154" name="楕円 153">
          <a:extLst>
            <a:ext uri="{FF2B5EF4-FFF2-40B4-BE49-F238E27FC236}">
              <a16:creationId xmlns:a16="http://schemas.microsoft.com/office/drawing/2014/main" xmlns="" id="{00000000-0008-0000-0300-00009A000000}"/>
            </a:ext>
          </a:extLst>
        </xdr:cNvPr>
        <xdr:cNvSpPr/>
      </xdr:nvSpPr>
      <xdr:spPr>
        <a:xfrm>
          <a:off x="2286000" y="107261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36530</xdr:rowOff>
    </xdr:from>
    <xdr:ext cx="762000" cy="259045"/>
    <xdr:sp macro="" textlink="">
      <xdr:nvSpPr>
        <xdr:cNvPr id="155" name="テキスト ボックス 154">
          <a:extLst>
            <a:ext uri="{FF2B5EF4-FFF2-40B4-BE49-F238E27FC236}">
              <a16:creationId xmlns:a16="http://schemas.microsoft.com/office/drawing/2014/main" xmlns="" id="{00000000-0008-0000-0300-00009B000000}"/>
            </a:ext>
          </a:extLst>
        </xdr:cNvPr>
        <xdr:cNvSpPr txBox="1"/>
      </xdr:nvSpPr>
      <xdr:spPr>
        <a:xfrm>
          <a:off x="1955800" y="104949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100224</xdr:rowOff>
    </xdr:from>
    <xdr:to>
      <xdr:col>7</xdr:col>
      <xdr:colOff>31750</xdr:colOff>
      <xdr:row>63</xdr:row>
      <xdr:rowOff>30374</xdr:rowOff>
    </xdr:to>
    <xdr:sp macro="" textlink="">
      <xdr:nvSpPr>
        <xdr:cNvPr id="156" name="楕円 155">
          <a:extLst>
            <a:ext uri="{FF2B5EF4-FFF2-40B4-BE49-F238E27FC236}">
              <a16:creationId xmlns:a16="http://schemas.microsoft.com/office/drawing/2014/main" xmlns="" id="{00000000-0008-0000-0300-00009C000000}"/>
            </a:ext>
          </a:extLst>
        </xdr:cNvPr>
        <xdr:cNvSpPr/>
      </xdr:nvSpPr>
      <xdr:spPr>
        <a:xfrm>
          <a:off x="1397000" y="10730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40551</xdr:rowOff>
    </xdr:from>
    <xdr:ext cx="762000" cy="259045"/>
    <xdr:sp macro="" textlink="">
      <xdr:nvSpPr>
        <xdr:cNvPr id="157" name="テキスト ボックス 156">
          <a:extLst>
            <a:ext uri="{FF2B5EF4-FFF2-40B4-BE49-F238E27FC236}">
              <a16:creationId xmlns:a16="http://schemas.microsoft.com/office/drawing/2014/main" xmlns="" id="{00000000-0008-0000-0300-00009D000000}"/>
            </a:ext>
          </a:extLst>
        </xdr:cNvPr>
        <xdr:cNvSpPr txBox="1"/>
      </xdr:nvSpPr>
      <xdr:spPr>
        <a:xfrm>
          <a:off x="1066800" y="104990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8" name="正方形/長方形 157">
          <a:extLst>
            <a:ext uri="{FF2B5EF4-FFF2-40B4-BE49-F238E27FC236}">
              <a16:creationId xmlns:a16="http://schemas.microsoft.com/office/drawing/2014/main" xmlns="" id="{00000000-0008-0000-0300-00009E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9" name="テキスト ボックス 158">
          <a:extLst>
            <a:ext uri="{FF2B5EF4-FFF2-40B4-BE49-F238E27FC236}">
              <a16:creationId xmlns:a16="http://schemas.microsoft.com/office/drawing/2014/main" xmlns="" id="{00000000-0008-0000-0300-00009F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0" name="テキスト ボックス 159">
          <a:extLst>
            <a:ext uri="{FF2B5EF4-FFF2-40B4-BE49-F238E27FC236}">
              <a16:creationId xmlns:a16="http://schemas.microsoft.com/office/drawing/2014/main" xmlns="" id="{00000000-0008-0000-0300-0000A0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[449,117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1" name="正方形/長方形 160">
          <a:extLst>
            <a:ext uri="{FF2B5EF4-FFF2-40B4-BE49-F238E27FC236}">
              <a16:creationId xmlns:a16="http://schemas.microsoft.com/office/drawing/2014/main" xmlns="" id="{00000000-0008-0000-0300-0000A1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2" name="正方形/長方形 161">
          <a:extLst>
            <a:ext uri="{FF2B5EF4-FFF2-40B4-BE49-F238E27FC236}">
              <a16:creationId xmlns:a16="http://schemas.microsoft.com/office/drawing/2014/main" xmlns="" id="{00000000-0008-0000-0300-0000A2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3" name="正方形/長方形 162">
          <a:extLst>
            <a:ext uri="{FF2B5EF4-FFF2-40B4-BE49-F238E27FC236}">
              <a16:creationId xmlns:a16="http://schemas.microsoft.com/office/drawing/2014/main" xmlns="" id="{00000000-0008-0000-0300-0000A3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4" name="正方形/長方形 163">
          <a:extLst>
            <a:ext uri="{FF2B5EF4-FFF2-40B4-BE49-F238E27FC236}">
              <a16:creationId xmlns:a16="http://schemas.microsoft.com/office/drawing/2014/main" xmlns="" id="{00000000-0008-0000-0300-0000A4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132,793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5" name="正方形/長方形 164">
          <a:extLst>
            <a:ext uri="{FF2B5EF4-FFF2-40B4-BE49-F238E27FC236}">
              <a16:creationId xmlns:a16="http://schemas.microsoft.com/office/drawing/2014/main" xmlns="" id="{00000000-0008-0000-0300-0000A5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6" name="正方形/長方形 165">
          <a:extLst>
            <a:ext uri="{FF2B5EF4-FFF2-40B4-BE49-F238E27FC236}">
              <a16:creationId xmlns:a16="http://schemas.microsoft.com/office/drawing/2014/main" xmlns="" id="{00000000-0008-0000-0300-0000A6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7" name="正方形/長方形 166">
          <a:extLst>
            <a:ext uri="{FF2B5EF4-FFF2-40B4-BE49-F238E27FC236}">
              <a16:creationId xmlns:a16="http://schemas.microsoft.com/office/drawing/2014/main" xmlns="" id="{00000000-0008-0000-0300-0000A7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8" name="正方形/長方形 167">
          <a:extLst>
            <a:ext uri="{FF2B5EF4-FFF2-40B4-BE49-F238E27FC236}">
              <a16:creationId xmlns:a16="http://schemas.microsoft.com/office/drawing/2014/main" xmlns="" id="{00000000-0008-0000-0300-0000A8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9" name="正方形/長方形 168">
          <a:extLst>
            <a:ext uri="{FF2B5EF4-FFF2-40B4-BE49-F238E27FC236}">
              <a16:creationId xmlns:a16="http://schemas.microsoft.com/office/drawing/2014/main" xmlns="" id="{00000000-0008-0000-0300-0000A9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0" name="テキスト ボックス 169">
          <a:extLst>
            <a:ext uri="{FF2B5EF4-FFF2-40B4-BE49-F238E27FC236}">
              <a16:creationId xmlns:a16="http://schemas.microsoft.com/office/drawing/2014/main" xmlns="" id="{00000000-0008-0000-0300-0000AA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人件費については、平成</a:t>
          </a:r>
          <a:r>
            <a:rPr kumimoji="1" lang="en-US" altLang="ja-JP" sz="1200">
              <a:latin typeface="ＭＳ Ｐゴシック" panose="020B0600070205080204" pitchFamily="50" charset="-128"/>
              <a:ea typeface="ＭＳ Ｐゴシック" panose="020B0600070205080204" pitchFamily="50" charset="-128"/>
            </a:rPr>
            <a:t>30</a:t>
          </a:r>
          <a:r>
            <a:rPr kumimoji="1" lang="ja-JP" altLang="en-US" sz="1200">
              <a:latin typeface="ＭＳ Ｐゴシック" panose="020B0600070205080204" pitchFamily="50" charset="-128"/>
              <a:ea typeface="ＭＳ Ｐゴシック" panose="020B0600070205080204" pitchFamily="50" charset="-128"/>
            </a:rPr>
            <a:t>年</a:t>
          </a:r>
          <a:r>
            <a:rPr kumimoji="1" lang="en-US" altLang="ja-JP" sz="1200">
              <a:latin typeface="ＭＳ Ｐゴシック" panose="020B0600070205080204" pitchFamily="50" charset="-128"/>
              <a:ea typeface="ＭＳ Ｐゴシック" panose="020B0600070205080204" pitchFamily="50" charset="-128"/>
            </a:rPr>
            <a:t>5</a:t>
          </a:r>
          <a:r>
            <a:rPr kumimoji="1" lang="ja-JP" altLang="en-US" sz="1200">
              <a:latin typeface="ＭＳ Ｐゴシック" panose="020B0600070205080204" pitchFamily="50" charset="-128"/>
              <a:ea typeface="ＭＳ Ｐゴシック" panose="020B0600070205080204" pitchFamily="50" charset="-128"/>
            </a:rPr>
            <a:t>月に開館となった雲の上の図書館の職員について、平成</a:t>
          </a:r>
          <a:r>
            <a:rPr kumimoji="1" lang="en-US" altLang="ja-JP" sz="1200">
              <a:latin typeface="ＭＳ Ｐゴシック" panose="020B0600070205080204" pitchFamily="50" charset="-128"/>
              <a:ea typeface="ＭＳ Ｐゴシック" panose="020B0600070205080204" pitchFamily="50" charset="-128"/>
            </a:rPr>
            <a:t>29</a:t>
          </a:r>
          <a:r>
            <a:rPr kumimoji="1" lang="ja-JP" altLang="en-US" sz="1200">
              <a:latin typeface="ＭＳ Ｐゴシック" panose="020B0600070205080204" pitchFamily="50" charset="-128"/>
              <a:ea typeface="ＭＳ Ｐゴシック" panose="020B0600070205080204" pitchFamily="50" charset="-128"/>
            </a:rPr>
            <a:t>年度途中で採用となったことから増となっている。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また、物件費についても、図書館に係る費用や平成</a:t>
          </a:r>
          <a:r>
            <a:rPr kumimoji="1" lang="en-US" altLang="ja-JP" sz="1200">
              <a:latin typeface="ＭＳ Ｐゴシック" panose="020B0600070205080204" pitchFamily="50" charset="-128"/>
              <a:ea typeface="ＭＳ Ｐゴシック" panose="020B0600070205080204" pitchFamily="50" charset="-128"/>
            </a:rPr>
            <a:t>30</a:t>
          </a:r>
          <a:r>
            <a:rPr kumimoji="1" lang="ja-JP" altLang="en-US" sz="1200">
              <a:latin typeface="ＭＳ Ｐゴシック" panose="020B0600070205080204" pitchFamily="50" charset="-128"/>
              <a:ea typeface="ＭＳ Ｐゴシック" panose="020B0600070205080204" pitchFamily="50" charset="-128"/>
            </a:rPr>
            <a:t>年</a:t>
          </a:r>
          <a:r>
            <a:rPr kumimoji="1" lang="en-US" altLang="ja-JP" sz="1200">
              <a:latin typeface="ＭＳ Ｐゴシック" panose="020B0600070205080204" pitchFamily="50" charset="-128"/>
              <a:ea typeface="ＭＳ Ｐゴシック" panose="020B0600070205080204" pitchFamily="50" charset="-128"/>
            </a:rPr>
            <a:t>4</a:t>
          </a:r>
          <a:r>
            <a:rPr kumimoji="1" lang="ja-JP" altLang="en-US" sz="1200">
              <a:latin typeface="ＭＳ Ｐゴシック" panose="020B0600070205080204" pitchFamily="50" charset="-128"/>
              <a:ea typeface="ＭＳ Ｐゴシック" panose="020B0600070205080204" pitchFamily="50" charset="-128"/>
            </a:rPr>
            <a:t>月に開所となった複合福祉施設の施設管理委託料、崩土による機械借上料等が増となっている。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維持補修費についても、ペレット工場や土づくりセンターの修繕事業等を行ったことによる増となっている。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人口についても平成</a:t>
          </a:r>
          <a:r>
            <a:rPr kumimoji="1" lang="en-US" altLang="ja-JP" sz="1200">
              <a:latin typeface="ＭＳ Ｐゴシック" panose="020B0600070205080204" pitchFamily="50" charset="-128"/>
              <a:ea typeface="ＭＳ Ｐゴシック" panose="020B0600070205080204" pitchFamily="50" charset="-128"/>
            </a:rPr>
            <a:t>29</a:t>
          </a:r>
          <a:r>
            <a:rPr kumimoji="1" lang="ja-JP" altLang="en-US" sz="1200">
              <a:latin typeface="ＭＳ Ｐゴシック" panose="020B0600070205080204" pitchFamily="50" charset="-128"/>
              <a:ea typeface="ＭＳ Ｐゴシック" panose="020B0600070205080204" pitchFamily="50" charset="-128"/>
            </a:rPr>
            <a:t>年度と比べ減少してきていることから、一人当たりの決算額が増加している。</a:t>
          </a:r>
          <a:endParaRPr kumimoji="1" lang="en-US" altLang="ja-JP" sz="12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1" name="テキスト ボックス 170">
          <a:extLst>
            <a:ext uri="{FF2B5EF4-FFF2-40B4-BE49-F238E27FC236}">
              <a16:creationId xmlns:a16="http://schemas.microsoft.com/office/drawing/2014/main" xmlns="" id="{00000000-0008-0000-0300-0000AB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2" name="直線コネクタ 171">
          <a:extLst>
            <a:ext uri="{FF2B5EF4-FFF2-40B4-BE49-F238E27FC236}">
              <a16:creationId xmlns:a16="http://schemas.microsoft.com/office/drawing/2014/main" xmlns="" id="{00000000-0008-0000-0300-0000AC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3" name="テキスト ボックス 172">
          <a:extLst>
            <a:ext uri="{FF2B5EF4-FFF2-40B4-BE49-F238E27FC236}">
              <a16:creationId xmlns:a16="http://schemas.microsoft.com/office/drawing/2014/main" xmlns="" id="{00000000-0008-0000-0300-0000AD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4" name="直線コネクタ 173">
          <a:extLst>
            <a:ext uri="{FF2B5EF4-FFF2-40B4-BE49-F238E27FC236}">
              <a16:creationId xmlns:a16="http://schemas.microsoft.com/office/drawing/2014/main" xmlns="" id="{00000000-0008-0000-0300-0000AE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5" name="テキスト ボックス 174">
          <a:extLst>
            <a:ext uri="{FF2B5EF4-FFF2-40B4-BE49-F238E27FC236}">
              <a16:creationId xmlns:a16="http://schemas.microsoft.com/office/drawing/2014/main" xmlns="" id="{00000000-0008-0000-0300-0000AF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6" name="直線コネクタ 175">
          <a:extLst>
            <a:ext uri="{FF2B5EF4-FFF2-40B4-BE49-F238E27FC236}">
              <a16:creationId xmlns:a16="http://schemas.microsoft.com/office/drawing/2014/main" xmlns="" id="{00000000-0008-0000-0300-0000B0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7" name="テキスト ボックス 176">
          <a:extLst>
            <a:ext uri="{FF2B5EF4-FFF2-40B4-BE49-F238E27FC236}">
              <a16:creationId xmlns:a16="http://schemas.microsoft.com/office/drawing/2014/main" xmlns="" id="{00000000-0008-0000-0300-0000B1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78" name="直線コネクタ 177">
          <a:extLst>
            <a:ext uri="{FF2B5EF4-FFF2-40B4-BE49-F238E27FC236}">
              <a16:creationId xmlns:a16="http://schemas.microsoft.com/office/drawing/2014/main" xmlns="" id="{00000000-0008-0000-0300-0000B2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79" name="テキスト ボックス 178">
          <a:extLst>
            <a:ext uri="{FF2B5EF4-FFF2-40B4-BE49-F238E27FC236}">
              <a16:creationId xmlns:a16="http://schemas.microsoft.com/office/drawing/2014/main" xmlns="" id="{00000000-0008-0000-0300-0000B3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0" name="直線コネクタ 179">
          <a:extLst>
            <a:ext uri="{FF2B5EF4-FFF2-40B4-BE49-F238E27FC236}">
              <a16:creationId xmlns:a16="http://schemas.microsoft.com/office/drawing/2014/main" xmlns="" id="{00000000-0008-0000-0300-0000B4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1" name="テキスト ボックス 180">
          <a:extLst>
            <a:ext uri="{FF2B5EF4-FFF2-40B4-BE49-F238E27FC236}">
              <a16:creationId xmlns:a16="http://schemas.microsoft.com/office/drawing/2014/main" xmlns="" id="{00000000-0008-0000-0300-0000B5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2" name="直線コネクタ 181">
          <a:extLst>
            <a:ext uri="{FF2B5EF4-FFF2-40B4-BE49-F238E27FC236}">
              <a16:creationId xmlns:a16="http://schemas.microsoft.com/office/drawing/2014/main" xmlns="" id="{00000000-0008-0000-0300-0000B6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3" name="テキスト ボックス 182">
          <a:extLst>
            <a:ext uri="{FF2B5EF4-FFF2-40B4-BE49-F238E27FC236}">
              <a16:creationId xmlns:a16="http://schemas.microsoft.com/office/drawing/2014/main" xmlns="" id="{00000000-0008-0000-0300-0000B7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4" name="直線コネクタ 183">
          <a:extLst>
            <a:ext uri="{FF2B5EF4-FFF2-40B4-BE49-F238E27FC236}">
              <a16:creationId xmlns:a16="http://schemas.microsoft.com/office/drawing/2014/main" xmlns="" id="{00000000-0008-0000-0300-0000B8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5" name="テキスト ボックス 184">
          <a:extLst>
            <a:ext uri="{FF2B5EF4-FFF2-40B4-BE49-F238E27FC236}">
              <a16:creationId xmlns:a16="http://schemas.microsoft.com/office/drawing/2014/main" xmlns="" id="{00000000-0008-0000-0300-0000B9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a16="http://schemas.microsoft.com/office/drawing/2014/main" xmlns="" id="{00000000-0008-0000-0300-0000BA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a:extLst>
            <a:ext uri="{FF2B5EF4-FFF2-40B4-BE49-F238E27FC236}">
              <a16:creationId xmlns:a16="http://schemas.microsoft.com/office/drawing/2014/main" xmlns="" id="{00000000-0008-0000-0300-0000BB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81766</xdr:rowOff>
    </xdr:from>
    <xdr:to>
      <xdr:col>23</xdr:col>
      <xdr:colOff>133350</xdr:colOff>
      <xdr:row>90</xdr:row>
      <xdr:rowOff>16597</xdr:rowOff>
    </xdr:to>
    <xdr:cxnSp macro="">
      <xdr:nvCxnSpPr>
        <xdr:cNvPr id="188" name="直線コネクタ 187">
          <a:extLst>
            <a:ext uri="{FF2B5EF4-FFF2-40B4-BE49-F238E27FC236}">
              <a16:creationId xmlns:a16="http://schemas.microsoft.com/office/drawing/2014/main" xmlns="" id="{00000000-0008-0000-0300-0000BC000000}"/>
            </a:ext>
          </a:extLst>
        </xdr:cNvPr>
        <xdr:cNvCxnSpPr/>
      </xdr:nvCxnSpPr>
      <xdr:spPr>
        <a:xfrm flipV="1">
          <a:off x="4953000" y="13969216"/>
          <a:ext cx="0" cy="147788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160124</xdr:rowOff>
    </xdr:from>
    <xdr:ext cx="762000" cy="259045"/>
    <xdr:sp macro="" textlink="">
      <xdr:nvSpPr>
        <xdr:cNvPr id="189" name="人件費・物件費等の状況最小値テキスト">
          <a:extLst>
            <a:ext uri="{FF2B5EF4-FFF2-40B4-BE49-F238E27FC236}">
              <a16:creationId xmlns:a16="http://schemas.microsoft.com/office/drawing/2014/main" xmlns="" id="{00000000-0008-0000-0300-0000BD000000}"/>
            </a:ext>
          </a:extLst>
        </xdr:cNvPr>
        <xdr:cNvSpPr txBox="1"/>
      </xdr:nvSpPr>
      <xdr:spPr>
        <a:xfrm>
          <a:off x="5041900" y="154191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1,482,866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16597</xdr:rowOff>
    </xdr:from>
    <xdr:to>
      <xdr:col>24</xdr:col>
      <xdr:colOff>12700</xdr:colOff>
      <xdr:row>90</xdr:row>
      <xdr:rowOff>16597</xdr:rowOff>
    </xdr:to>
    <xdr:cxnSp macro="">
      <xdr:nvCxnSpPr>
        <xdr:cNvPr id="190" name="直線コネクタ 189">
          <a:extLst>
            <a:ext uri="{FF2B5EF4-FFF2-40B4-BE49-F238E27FC236}">
              <a16:creationId xmlns:a16="http://schemas.microsoft.com/office/drawing/2014/main" xmlns="" id="{00000000-0008-0000-0300-0000BE000000}"/>
            </a:ext>
          </a:extLst>
        </xdr:cNvPr>
        <xdr:cNvCxnSpPr/>
      </xdr:nvCxnSpPr>
      <xdr:spPr>
        <a:xfrm>
          <a:off x="4864100" y="154470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168143</xdr:rowOff>
    </xdr:from>
    <xdr:ext cx="762000" cy="259045"/>
    <xdr:sp macro="" textlink="">
      <xdr:nvSpPr>
        <xdr:cNvPr id="191" name="人件費・物件費等の状況最大値テキスト">
          <a:extLst>
            <a:ext uri="{FF2B5EF4-FFF2-40B4-BE49-F238E27FC236}">
              <a16:creationId xmlns:a16="http://schemas.microsoft.com/office/drawing/2014/main" xmlns="" id="{00000000-0008-0000-0300-0000BF000000}"/>
            </a:ext>
          </a:extLst>
        </xdr:cNvPr>
        <xdr:cNvSpPr txBox="1"/>
      </xdr:nvSpPr>
      <xdr:spPr>
        <a:xfrm>
          <a:off x="5041900" y="13712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196,686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81766</xdr:rowOff>
    </xdr:from>
    <xdr:to>
      <xdr:col>24</xdr:col>
      <xdr:colOff>12700</xdr:colOff>
      <xdr:row>81</xdr:row>
      <xdr:rowOff>81766</xdr:rowOff>
    </xdr:to>
    <xdr:cxnSp macro="">
      <xdr:nvCxnSpPr>
        <xdr:cNvPr id="192" name="直線コネクタ 191">
          <a:extLst>
            <a:ext uri="{FF2B5EF4-FFF2-40B4-BE49-F238E27FC236}">
              <a16:creationId xmlns:a16="http://schemas.microsoft.com/office/drawing/2014/main" xmlns="" id="{00000000-0008-0000-0300-0000C0000000}"/>
            </a:ext>
          </a:extLst>
        </xdr:cNvPr>
        <xdr:cNvCxnSpPr/>
      </xdr:nvCxnSpPr>
      <xdr:spPr>
        <a:xfrm>
          <a:off x="4864100" y="13969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83</xdr:row>
      <xdr:rowOff>10181</xdr:rowOff>
    </xdr:from>
    <xdr:to>
      <xdr:col>23</xdr:col>
      <xdr:colOff>133350</xdr:colOff>
      <xdr:row>83</xdr:row>
      <xdr:rowOff>28921</xdr:rowOff>
    </xdr:to>
    <xdr:cxnSp macro="">
      <xdr:nvCxnSpPr>
        <xdr:cNvPr id="193" name="直線コネクタ 192">
          <a:extLst>
            <a:ext uri="{FF2B5EF4-FFF2-40B4-BE49-F238E27FC236}">
              <a16:creationId xmlns:a16="http://schemas.microsoft.com/office/drawing/2014/main" xmlns="" id="{00000000-0008-0000-0300-0000C1000000}"/>
            </a:ext>
          </a:extLst>
        </xdr:cNvPr>
        <xdr:cNvCxnSpPr/>
      </xdr:nvCxnSpPr>
      <xdr:spPr>
        <a:xfrm>
          <a:off x="4114800" y="14240531"/>
          <a:ext cx="838200" cy="18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131424</xdr:rowOff>
    </xdr:from>
    <xdr:ext cx="762000" cy="259045"/>
    <xdr:sp macro="" textlink="">
      <xdr:nvSpPr>
        <xdr:cNvPr id="194" name="人件費・物件費等の状況平均値テキスト">
          <a:extLst>
            <a:ext uri="{FF2B5EF4-FFF2-40B4-BE49-F238E27FC236}">
              <a16:creationId xmlns:a16="http://schemas.microsoft.com/office/drawing/2014/main" xmlns="" id="{00000000-0008-0000-0300-0000C2000000}"/>
            </a:ext>
          </a:extLst>
        </xdr:cNvPr>
        <xdr:cNvSpPr txBox="1"/>
      </xdr:nvSpPr>
      <xdr:spPr>
        <a:xfrm>
          <a:off x="5041900" y="1401887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114897</xdr:rowOff>
    </xdr:from>
    <xdr:to>
      <xdr:col>23</xdr:col>
      <xdr:colOff>184150</xdr:colOff>
      <xdr:row>83</xdr:row>
      <xdr:rowOff>45047</xdr:rowOff>
    </xdr:to>
    <xdr:sp macro="" textlink="">
      <xdr:nvSpPr>
        <xdr:cNvPr id="195" name="フローチャート: 判断 194">
          <a:extLst>
            <a:ext uri="{FF2B5EF4-FFF2-40B4-BE49-F238E27FC236}">
              <a16:creationId xmlns:a16="http://schemas.microsoft.com/office/drawing/2014/main" xmlns="" id="{00000000-0008-0000-0300-0000C3000000}"/>
            </a:ext>
          </a:extLst>
        </xdr:cNvPr>
        <xdr:cNvSpPr/>
      </xdr:nvSpPr>
      <xdr:spPr>
        <a:xfrm>
          <a:off x="4902200" y="141737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96262</xdr:rowOff>
    </xdr:from>
    <xdr:to>
      <xdr:col>19</xdr:col>
      <xdr:colOff>133350</xdr:colOff>
      <xdr:row>83</xdr:row>
      <xdr:rowOff>10181</xdr:rowOff>
    </xdr:to>
    <xdr:cxnSp macro="">
      <xdr:nvCxnSpPr>
        <xdr:cNvPr id="196" name="直線コネクタ 195">
          <a:extLst>
            <a:ext uri="{FF2B5EF4-FFF2-40B4-BE49-F238E27FC236}">
              <a16:creationId xmlns:a16="http://schemas.microsoft.com/office/drawing/2014/main" xmlns="" id="{00000000-0008-0000-0300-0000C4000000}"/>
            </a:ext>
          </a:extLst>
        </xdr:cNvPr>
        <xdr:cNvCxnSpPr/>
      </xdr:nvCxnSpPr>
      <xdr:spPr>
        <a:xfrm>
          <a:off x="3225800" y="14155162"/>
          <a:ext cx="889000" cy="853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108367</xdr:rowOff>
    </xdr:from>
    <xdr:to>
      <xdr:col>19</xdr:col>
      <xdr:colOff>184150</xdr:colOff>
      <xdr:row>83</xdr:row>
      <xdr:rowOff>38517</xdr:rowOff>
    </xdr:to>
    <xdr:sp macro="" textlink="">
      <xdr:nvSpPr>
        <xdr:cNvPr id="197" name="フローチャート: 判断 196">
          <a:extLst>
            <a:ext uri="{FF2B5EF4-FFF2-40B4-BE49-F238E27FC236}">
              <a16:creationId xmlns:a16="http://schemas.microsoft.com/office/drawing/2014/main" xmlns="" id="{00000000-0008-0000-0300-0000C5000000}"/>
            </a:ext>
          </a:extLst>
        </xdr:cNvPr>
        <xdr:cNvSpPr/>
      </xdr:nvSpPr>
      <xdr:spPr>
        <a:xfrm>
          <a:off x="4064000" y="14167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48694</xdr:rowOff>
    </xdr:from>
    <xdr:ext cx="736600" cy="259045"/>
    <xdr:sp macro="" textlink="">
      <xdr:nvSpPr>
        <xdr:cNvPr id="198" name="テキスト ボックス 197">
          <a:extLst>
            <a:ext uri="{FF2B5EF4-FFF2-40B4-BE49-F238E27FC236}">
              <a16:creationId xmlns:a16="http://schemas.microsoft.com/office/drawing/2014/main" xmlns="" id="{00000000-0008-0000-0300-0000C6000000}"/>
            </a:ext>
          </a:extLst>
        </xdr:cNvPr>
        <xdr:cNvSpPr txBox="1"/>
      </xdr:nvSpPr>
      <xdr:spPr>
        <a:xfrm>
          <a:off x="3733800" y="139361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89326</xdr:rowOff>
    </xdr:from>
    <xdr:to>
      <xdr:col>15</xdr:col>
      <xdr:colOff>82550</xdr:colOff>
      <xdr:row>82</xdr:row>
      <xdr:rowOff>96262</xdr:rowOff>
    </xdr:to>
    <xdr:cxnSp macro="">
      <xdr:nvCxnSpPr>
        <xdr:cNvPr id="199" name="直線コネクタ 198">
          <a:extLst>
            <a:ext uri="{FF2B5EF4-FFF2-40B4-BE49-F238E27FC236}">
              <a16:creationId xmlns:a16="http://schemas.microsoft.com/office/drawing/2014/main" xmlns="" id="{00000000-0008-0000-0300-0000C7000000}"/>
            </a:ext>
          </a:extLst>
        </xdr:cNvPr>
        <xdr:cNvCxnSpPr/>
      </xdr:nvCxnSpPr>
      <xdr:spPr>
        <a:xfrm>
          <a:off x="2336800" y="14148226"/>
          <a:ext cx="889000" cy="69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101640</xdr:rowOff>
    </xdr:from>
    <xdr:to>
      <xdr:col>15</xdr:col>
      <xdr:colOff>133350</xdr:colOff>
      <xdr:row>83</xdr:row>
      <xdr:rowOff>31790</xdr:rowOff>
    </xdr:to>
    <xdr:sp macro="" textlink="">
      <xdr:nvSpPr>
        <xdr:cNvPr id="200" name="フローチャート: 判断 199">
          <a:extLst>
            <a:ext uri="{FF2B5EF4-FFF2-40B4-BE49-F238E27FC236}">
              <a16:creationId xmlns:a16="http://schemas.microsoft.com/office/drawing/2014/main" xmlns="" id="{00000000-0008-0000-0300-0000C8000000}"/>
            </a:ext>
          </a:extLst>
        </xdr:cNvPr>
        <xdr:cNvSpPr/>
      </xdr:nvSpPr>
      <xdr:spPr>
        <a:xfrm>
          <a:off x="31750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16567</xdr:rowOff>
    </xdr:from>
    <xdr:ext cx="762000" cy="259045"/>
    <xdr:sp macro="" textlink="">
      <xdr:nvSpPr>
        <xdr:cNvPr id="201" name="テキスト ボックス 200">
          <a:extLst>
            <a:ext uri="{FF2B5EF4-FFF2-40B4-BE49-F238E27FC236}">
              <a16:creationId xmlns:a16="http://schemas.microsoft.com/office/drawing/2014/main" xmlns="" id="{00000000-0008-0000-0300-0000C9000000}"/>
            </a:ext>
          </a:extLst>
        </xdr:cNvPr>
        <xdr:cNvSpPr txBox="1"/>
      </xdr:nvSpPr>
      <xdr:spPr>
        <a:xfrm>
          <a:off x="2844800" y="14246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58567</xdr:rowOff>
    </xdr:from>
    <xdr:to>
      <xdr:col>11</xdr:col>
      <xdr:colOff>31750</xdr:colOff>
      <xdr:row>82</xdr:row>
      <xdr:rowOff>89326</xdr:rowOff>
    </xdr:to>
    <xdr:cxnSp macro="">
      <xdr:nvCxnSpPr>
        <xdr:cNvPr id="202" name="直線コネクタ 201">
          <a:extLst>
            <a:ext uri="{FF2B5EF4-FFF2-40B4-BE49-F238E27FC236}">
              <a16:creationId xmlns:a16="http://schemas.microsoft.com/office/drawing/2014/main" xmlns="" id="{00000000-0008-0000-0300-0000CA000000}"/>
            </a:ext>
          </a:extLst>
        </xdr:cNvPr>
        <xdr:cNvCxnSpPr/>
      </xdr:nvCxnSpPr>
      <xdr:spPr>
        <a:xfrm>
          <a:off x="1447800" y="14117467"/>
          <a:ext cx="889000" cy="30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78246</xdr:rowOff>
    </xdr:from>
    <xdr:to>
      <xdr:col>11</xdr:col>
      <xdr:colOff>82550</xdr:colOff>
      <xdr:row>83</xdr:row>
      <xdr:rowOff>8396</xdr:rowOff>
    </xdr:to>
    <xdr:sp macro="" textlink="">
      <xdr:nvSpPr>
        <xdr:cNvPr id="203" name="フローチャート: 判断 202">
          <a:extLst>
            <a:ext uri="{FF2B5EF4-FFF2-40B4-BE49-F238E27FC236}">
              <a16:creationId xmlns:a16="http://schemas.microsoft.com/office/drawing/2014/main" xmlns="" id="{00000000-0008-0000-0300-0000CB000000}"/>
            </a:ext>
          </a:extLst>
        </xdr:cNvPr>
        <xdr:cNvSpPr/>
      </xdr:nvSpPr>
      <xdr:spPr>
        <a:xfrm>
          <a:off x="2286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164623</xdr:rowOff>
    </xdr:from>
    <xdr:ext cx="762000" cy="259045"/>
    <xdr:sp macro="" textlink="">
      <xdr:nvSpPr>
        <xdr:cNvPr id="204" name="テキスト ボックス 203">
          <a:extLst>
            <a:ext uri="{FF2B5EF4-FFF2-40B4-BE49-F238E27FC236}">
              <a16:creationId xmlns:a16="http://schemas.microsoft.com/office/drawing/2014/main" xmlns="" id="{00000000-0008-0000-0300-0000CC000000}"/>
            </a:ext>
          </a:extLst>
        </xdr:cNvPr>
        <xdr:cNvSpPr txBox="1"/>
      </xdr:nvSpPr>
      <xdr:spPr>
        <a:xfrm>
          <a:off x="1955800" y="142235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71158</xdr:rowOff>
    </xdr:from>
    <xdr:to>
      <xdr:col>7</xdr:col>
      <xdr:colOff>31750</xdr:colOff>
      <xdr:row>83</xdr:row>
      <xdr:rowOff>1308</xdr:rowOff>
    </xdr:to>
    <xdr:sp macro="" textlink="">
      <xdr:nvSpPr>
        <xdr:cNvPr id="205" name="フローチャート: 判断 204">
          <a:extLst>
            <a:ext uri="{FF2B5EF4-FFF2-40B4-BE49-F238E27FC236}">
              <a16:creationId xmlns:a16="http://schemas.microsoft.com/office/drawing/2014/main" xmlns="" id="{00000000-0008-0000-0300-0000CD000000}"/>
            </a:ext>
          </a:extLst>
        </xdr:cNvPr>
        <xdr:cNvSpPr/>
      </xdr:nvSpPr>
      <xdr:spPr>
        <a:xfrm>
          <a:off x="1397000" y="14130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157535</xdr:rowOff>
    </xdr:from>
    <xdr:ext cx="762000" cy="259045"/>
    <xdr:sp macro="" textlink="">
      <xdr:nvSpPr>
        <xdr:cNvPr id="206" name="テキスト ボックス 205">
          <a:extLst>
            <a:ext uri="{FF2B5EF4-FFF2-40B4-BE49-F238E27FC236}">
              <a16:creationId xmlns:a16="http://schemas.microsoft.com/office/drawing/2014/main" xmlns="" id="{00000000-0008-0000-0300-0000CE000000}"/>
            </a:ext>
          </a:extLst>
        </xdr:cNvPr>
        <xdr:cNvSpPr txBox="1"/>
      </xdr:nvSpPr>
      <xdr:spPr>
        <a:xfrm>
          <a:off x="1066800" y="142164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xmlns="" id="{00000000-0008-0000-0300-0000CF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xmlns="" id="{00000000-0008-0000-0300-0000D0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xmlns="" id="{00000000-0008-0000-0300-0000D1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xmlns="" id="{00000000-0008-0000-0300-0000D2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a:extLst>
            <a:ext uri="{FF2B5EF4-FFF2-40B4-BE49-F238E27FC236}">
              <a16:creationId xmlns:a16="http://schemas.microsoft.com/office/drawing/2014/main" xmlns="" id="{00000000-0008-0000-0300-0000D3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149571</xdr:rowOff>
    </xdr:from>
    <xdr:to>
      <xdr:col>23</xdr:col>
      <xdr:colOff>184150</xdr:colOff>
      <xdr:row>83</xdr:row>
      <xdr:rowOff>79721</xdr:rowOff>
    </xdr:to>
    <xdr:sp macro="" textlink="">
      <xdr:nvSpPr>
        <xdr:cNvPr id="212" name="楕円 211">
          <a:extLst>
            <a:ext uri="{FF2B5EF4-FFF2-40B4-BE49-F238E27FC236}">
              <a16:creationId xmlns:a16="http://schemas.microsoft.com/office/drawing/2014/main" xmlns="" id="{00000000-0008-0000-0300-0000D4000000}"/>
            </a:ext>
          </a:extLst>
        </xdr:cNvPr>
        <xdr:cNvSpPr/>
      </xdr:nvSpPr>
      <xdr:spPr>
        <a:xfrm>
          <a:off x="4902200" y="14208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121648</xdr:rowOff>
    </xdr:from>
    <xdr:ext cx="762000" cy="259045"/>
    <xdr:sp macro="" textlink="">
      <xdr:nvSpPr>
        <xdr:cNvPr id="213" name="人件費・物件費等の状況該当値テキスト">
          <a:extLst>
            <a:ext uri="{FF2B5EF4-FFF2-40B4-BE49-F238E27FC236}">
              <a16:creationId xmlns:a16="http://schemas.microsoft.com/office/drawing/2014/main" xmlns="" id="{00000000-0008-0000-0300-0000D5000000}"/>
            </a:ext>
          </a:extLst>
        </xdr:cNvPr>
        <xdr:cNvSpPr txBox="1"/>
      </xdr:nvSpPr>
      <xdr:spPr>
        <a:xfrm>
          <a:off x="5041900" y="141805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449,117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130831</xdr:rowOff>
    </xdr:from>
    <xdr:to>
      <xdr:col>19</xdr:col>
      <xdr:colOff>184150</xdr:colOff>
      <xdr:row>83</xdr:row>
      <xdr:rowOff>60981</xdr:rowOff>
    </xdr:to>
    <xdr:sp macro="" textlink="">
      <xdr:nvSpPr>
        <xdr:cNvPr id="214" name="楕円 213">
          <a:extLst>
            <a:ext uri="{FF2B5EF4-FFF2-40B4-BE49-F238E27FC236}">
              <a16:creationId xmlns:a16="http://schemas.microsoft.com/office/drawing/2014/main" xmlns="" id="{00000000-0008-0000-0300-0000D6000000}"/>
            </a:ext>
          </a:extLst>
        </xdr:cNvPr>
        <xdr:cNvSpPr/>
      </xdr:nvSpPr>
      <xdr:spPr>
        <a:xfrm>
          <a:off x="4064000" y="141897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45758</xdr:rowOff>
    </xdr:from>
    <xdr:ext cx="736600" cy="259045"/>
    <xdr:sp macro="" textlink="">
      <xdr:nvSpPr>
        <xdr:cNvPr id="215" name="テキスト ボックス 214">
          <a:extLst>
            <a:ext uri="{FF2B5EF4-FFF2-40B4-BE49-F238E27FC236}">
              <a16:creationId xmlns:a16="http://schemas.microsoft.com/office/drawing/2014/main" xmlns="" id="{00000000-0008-0000-0300-0000D7000000}"/>
            </a:ext>
          </a:extLst>
        </xdr:cNvPr>
        <xdr:cNvSpPr txBox="1"/>
      </xdr:nvSpPr>
      <xdr:spPr>
        <a:xfrm>
          <a:off x="3733800" y="142761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432,807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45462</xdr:rowOff>
    </xdr:from>
    <xdr:to>
      <xdr:col>15</xdr:col>
      <xdr:colOff>133350</xdr:colOff>
      <xdr:row>82</xdr:row>
      <xdr:rowOff>147062</xdr:rowOff>
    </xdr:to>
    <xdr:sp macro="" textlink="">
      <xdr:nvSpPr>
        <xdr:cNvPr id="216" name="楕円 215">
          <a:extLst>
            <a:ext uri="{FF2B5EF4-FFF2-40B4-BE49-F238E27FC236}">
              <a16:creationId xmlns:a16="http://schemas.microsoft.com/office/drawing/2014/main" xmlns="" id="{00000000-0008-0000-0300-0000D8000000}"/>
            </a:ext>
          </a:extLst>
        </xdr:cNvPr>
        <xdr:cNvSpPr/>
      </xdr:nvSpPr>
      <xdr:spPr>
        <a:xfrm>
          <a:off x="3175000" y="14104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157239</xdr:rowOff>
    </xdr:from>
    <xdr:ext cx="762000" cy="259045"/>
    <xdr:sp macro="" textlink="">
      <xdr:nvSpPr>
        <xdr:cNvPr id="217" name="テキスト ボックス 216">
          <a:extLst>
            <a:ext uri="{FF2B5EF4-FFF2-40B4-BE49-F238E27FC236}">
              <a16:creationId xmlns:a16="http://schemas.microsoft.com/office/drawing/2014/main" xmlns="" id="{00000000-0008-0000-0300-0000D9000000}"/>
            </a:ext>
          </a:extLst>
        </xdr:cNvPr>
        <xdr:cNvSpPr txBox="1"/>
      </xdr:nvSpPr>
      <xdr:spPr>
        <a:xfrm>
          <a:off x="2844800" y="138732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38526</xdr:rowOff>
    </xdr:from>
    <xdr:to>
      <xdr:col>11</xdr:col>
      <xdr:colOff>82550</xdr:colOff>
      <xdr:row>82</xdr:row>
      <xdr:rowOff>140126</xdr:rowOff>
    </xdr:to>
    <xdr:sp macro="" textlink="">
      <xdr:nvSpPr>
        <xdr:cNvPr id="218" name="楕円 217">
          <a:extLst>
            <a:ext uri="{FF2B5EF4-FFF2-40B4-BE49-F238E27FC236}">
              <a16:creationId xmlns:a16="http://schemas.microsoft.com/office/drawing/2014/main" xmlns="" id="{00000000-0008-0000-0300-0000DA000000}"/>
            </a:ext>
          </a:extLst>
        </xdr:cNvPr>
        <xdr:cNvSpPr/>
      </xdr:nvSpPr>
      <xdr:spPr>
        <a:xfrm>
          <a:off x="2286000" y="14097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150303</xdr:rowOff>
    </xdr:from>
    <xdr:ext cx="762000" cy="259045"/>
    <xdr:sp macro="" textlink="">
      <xdr:nvSpPr>
        <xdr:cNvPr id="219" name="テキスト ボックス 218">
          <a:extLst>
            <a:ext uri="{FF2B5EF4-FFF2-40B4-BE49-F238E27FC236}">
              <a16:creationId xmlns:a16="http://schemas.microsoft.com/office/drawing/2014/main" xmlns="" id="{00000000-0008-0000-0300-0000DB000000}"/>
            </a:ext>
          </a:extLst>
        </xdr:cNvPr>
        <xdr:cNvSpPr txBox="1"/>
      </xdr:nvSpPr>
      <xdr:spPr>
        <a:xfrm>
          <a:off x="1955800" y="13866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352,476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7767</xdr:rowOff>
    </xdr:from>
    <xdr:to>
      <xdr:col>7</xdr:col>
      <xdr:colOff>31750</xdr:colOff>
      <xdr:row>82</xdr:row>
      <xdr:rowOff>109367</xdr:rowOff>
    </xdr:to>
    <xdr:sp macro="" textlink="">
      <xdr:nvSpPr>
        <xdr:cNvPr id="220" name="楕円 219">
          <a:extLst>
            <a:ext uri="{FF2B5EF4-FFF2-40B4-BE49-F238E27FC236}">
              <a16:creationId xmlns:a16="http://schemas.microsoft.com/office/drawing/2014/main" xmlns="" id="{00000000-0008-0000-0300-0000DC000000}"/>
            </a:ext>
          </a:extLst>
        </xdr:cNvPr>
        <xdr:cNvSpPr/>
      </xdr:nvSpPr>
      <xdr:spPr>
        <a:xfrm>
          <a:off x="1397000" y="14066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119544</xdr:rowOff>
    </xdr:from>
    <xdr:ext cx="762000" cy="259045"/>
    <xdr:sp macro="" textlink="">
      <xdr:nvSpPr>
        <xdr:cNvPr id="221" name="テキスト ボックス 220">
          <a:extLst>
            <a:ext uri="{FF2B5EF4-FFF2-40B4-BE49-F238E27FC236}">
              <a16:creationId xmlns:a16="http://schemas.microsoft.com/office/drawing/2014/main" xmlns="" id="{00000000-0008-0000-0300-0000DD000000}"/>
            </a:ext>
          </a:extLst>
        </xdr:cNvPr>
        <xdr:cNvSpPr txBox="1"/>
      </xdr:nvSpPr>
      <xdr:spPr>
        <a:xfrm>
          <a:off x="1066800" y="13835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325,707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a:extLst>
            <a:ext uri="{FF2B5EF4-FFF2-40B4-BE49-F238E27FC236}">
              <a16:creationId xmlns:a16="http://schemas.microsoft.com/office/drawing/2014/main" xmlns="" id="{00000000-0008-0000-0300-0000DE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a:extLst>
            <a:ext uri="{FF2B5EF4-FFF2-40B4-BE49-F238E27FC236}">
              <a16:creationId xmlns:a16="http://schemas.microsoft.com/office/drawing/2014/main" xmlns="" id="{00000000-0008-0000-0300-0000DF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a:extLst>
            <a:ext uri="{FF2B5EF4-FFF2-40B4-BE49-F238E27FC236}">
              <a16:creationId xmlns:a16="http://schemas.microsoft.com/office/drawing/2014/main" xmlns="" id="{00000000-0008-0000-0300-0000E0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[92.5]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a:extLst>
            <a:ext uri="{FF2B5EF4-FFF2-40B4-BE49-F238E27FC236}">
              <a16:creationId xmlns:a16="http://schemas.microsoft.com/office/drawing/2014/main" xmlns="" id="{00000000-0008-0000-0300-0000E1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a:extLst>
            <a:ext uri="{FF2B5EF4-FFF2-40B4-BE49-F238E27FC236}">
              <a16:creationId xmlns:a16="http://schemas.microsoft.com/office/drawing/2014/main" xmlns="" id="{00000000-0008-0000-0300-0000E2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a:extLst>
            <a:ext uri="{FF2B5EF4-FFF2-40B4-BE49-F238E27FC236}">
              <a16:creationId xmlns:a16="http://schemas.microsoft.com/office/drawing/2014/main" xmlns="" id="{00000000-0008-0000-0300-0000E3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a:extLst>
            <a:ext uri="{FF2B5EF4-FFF2-40B4-BE49-F238E27FC236}">
              <a16:creationId xmlns:a16="http://schemas.microsoft.com/office/drawing/2014/main" xmlns="" id="{00000000-0008-0000-0300-0000E4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a:extLst>
            <a:ext uri="{FF2B5EF4-FFF2-40B4-BE49-F238E27FC236}">
              <a16:creationId xmlns:a16="http://schemas.microsoft.com/office/drawing/2014/main" xmlns="" id="{00000000-0008-0000-0300-0000E5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a:extLst>
            <a:ext uri="{FF2B5EF4-FFF2-40B4-BE49-F238E27FC236}">
              <a16:creationId xmlns:a16="http://schemas.microsoft.com/office/drawing/2014/main" xmlns="" id="{00000000-0008-0000-0300-0000E6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a:extLst>
            <a:ext uri="{FF2B5EF4-FFF2-40B4-BE49-F238E27FC236}">
              <a16:creationId xmlns:a16="http://schemas.microsoft.com/office/drawing/2014/main" xmlns="" id="{00000000-0008-0000-0300-0000E7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a:extLst>
            <a:ext uri="{FF2B5EF4-FFF2-40B4-BE49-F238E27FC236}">
              <a16:creationId xmlns:a16="http://schemas.microsoft.com/office/drawing/2014/main" xmlns="" id="{00000000-0008-0000-0300-0000E8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a:extLst>
            <a:ext uri="{FF2B5EF4-FFF2-40B4-BE49-F238E27FC236}">
              <a16:creationId xmlns:a16="http://schemas.microsoft.com/office/drawing/2014/main" xmlns="" id="{00000000-0008-0000-0300-0000E9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a:extLst>
            <a:ext uri="{FF2B5EF4-FFF2-40B4-BE49-F238E27FC236}">
              <a16:creationId xmlns:a16="http://schemas.microsoft.com/office/drawing/2014/main" xmlns="" id="{00000000-0008-0000-0300-0000EA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24</a:t>
          </a:r>
          <a:r>
            <a:rPr kumimoji="1" lang="ja-JP" altLang="en-US" sz="1300">
              <a:latin typeface="ＭＳ Ｐゴシック" panose="020B0600070205080204" pitchFamily="50" charset="-128"/>
              <a:ea typeface="ＭＳ Ｐゴシック" panose="020B0600070205080204" pitchFamily="50" charset="-128"/>
            </a:rPr>
            <a:t>年度から平成</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年度については国家公務員の時限的な給与改革特例法による措置を反映した算定方法となったため指数がアップしていたが、平成</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月から</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月にかけて</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％の給与カットを行ったことにより、ラスパイレス指数は減となった。近年、国家公務員の給与改定及び、職員構成の変更等に伴い減となってきている。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a:extLst>
            <a:ext uri="{FF2B5EF4-FFF2-40B4-BE49-F238E27FC236}">
              <a16:creationId xmlns:a16="http://schemas.microsoft.com/office/drawing/2014/main" xmlns="" id="{00000000-0008-0000-0300-0000EB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a:extLst>
            <a:ext uri="{FF2B5EF4-FFF2-40B4-BE49-F238E27FC236}">
              <a16:creationId xmlns:a16="http://schemas.microsoft.com/office/drawing/2014/main" xmlns="" id="{00000000-0008-0000-0300-0000EC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37" name="直線コネクタ 236">
          <a:extLst>
            <a:ext uri="{FF2B5EF4-FFF2-40B4-BE49-F238E27FC236}">
              <a16:creationId xmlns:a16="http://schemas.microsoft.com/office/drawing/2014/main" xmlns="" id="{00000000-0008-0000-0300-0000ED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38" name="テキスト ボックス 237">
          <a:extLst>
            <a:ext uri="{FF2B5EF4-FFF2-40B4-BE49-F238E27FC236}">
              <a16:creationId xmlns:a16="http://schemas.microsoft.com/office/drawing/2014/main" xmlns="" id="{00000000-0008-0000-0300-0000EE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39" name="直線コネクタ 238">
          <a:extLst>
            <a:ext uri="{FF2B5EF4-FFF2-40B4-BE49-F238E27FC236}">
              <a16:creationId xmlns:a16="http://schemas.microsoft.com/office/drawing/2014/main" xmlns="" id="{00000000-0008-0000-0300-0000EF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0" name="テキスト ボックス 239">
          <a:extLst>
            <a:ext uri="{FF2B5EF4-FFF2-40B4-BE49-F238E27FC236}">
              <a16:creationId xmlns:a16="http://schemas.microsoft.com/office/drawing/2014/main" xmlns="" id="{00000000-0008-0000-0300-0000F0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1" name="直線コネクタ 240">
          <a:extLst>
            <a:ext uri="{FF2B5EF4-FFF2-40B4-BE49-F238E27FC236}">
              <a16:creationId xmlns:a16="http://schemas.microsoft.com/office/drawing/2014/main" xmlns="" id="{00000000-0008-0000-0300-0000F1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2" name="テキスト ボックス 241">
          <a:extLst>
            <a:ext uri="{FF2B5EF4-FFF2-40B4-BE49-F238E27FC236}">
              <a16:creationId xmlns:a16="http://schemas.microsoft.com/office/drawing/2014/main" xmlns="" id="{00000000-0008-0000-0300-0000F2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a:extLst>
            <a:ext uri="{FF2B5EF4-FFF2-40B4-BE49-F238E27FC236}">
              <a16:creationId xmlns:a16="http://schemas.microsoft.com/office/drawing/2014/main" xmlns="" id="{00000000-0008-0000-0300-0000F3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a:extLst>
            <a:ext uri="{FF2B5EF4-FFF2-40B4-BE49-F238E27FC236}">
              <a16:creationId xmlns:a16="http://schemas.microsoft.com/office/drawing/2014/main" xmlns="" id="{00000000-0008-0000-0300-0000F4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a:extLst>
            <a:ext uri="{FF2B5EF4-FFF2-40B4-BE49-F238E27FC236}">
              <a16:creationId xmlns:a16="http://schemas.microsoft.com/office/drawing/2014/main" xmlns="" id="{00000000-0008-0000-0300-0000F5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9207</xdr:rowOff>
    </xdr:from>
    <xdr:to>
      <xdr:col>81</xdr:col>
      <xdr:colOff>44450</xdr:colOff>
      <xdr:row>89</xdr:row>
      <xdr:rowOff>57786</xdr:rowOff>
    </xdr:to>
    <xdr:cxnSp macro="">
      <xdr:nvCxnSpPr>
        <xdr:cNvPr id="246" name="直線コネクタ 245">
          <a:extLst>
            <a:ext uri="{FF2B5EF4-FFF2-40B4-BE49-F238E27FC236}">
              <a16:creationId xmlns:a16="http://schemas.microsoft.com/office/drawing/2014/main" xmlns="" id="{00000000-0008-0000-0300-0000F6000000}"/>
            </a:ext>
          </a:extLst>
        </xdr:cNvPr>
        <xdr:cNvCxnSpPr/>
      </xdr:nvCxnSpPr>
      <xdr:spPr>
        <a:xfrm flipV="1">
          <a:off x="17018000" y="14068107"/>
          <a:ext cx="0" cy="12487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29863</xdr:rowOff>
    </xdr:from>
    <xdr:ext cx="762000" cy="259045"/>
    <xdr:sp macro="" textlink="">
      <xdr:nvSpPr>
        <xdr:cNvPr id="247" name="給与水準   （国との比較）最小値テキスト">
          <a:extLst>
            <a:ext uri="{FF2B5EF4-FFF2-40B4-BE49-F238E27FC236}">
              <a16:creationId xmlns:a16="http://schemas.microsoft.com/office/drawing/2014/main" xmlns="" id="{00000000-0008-0000-0300-0000F7000000}"/>
            </a:ext>
          </a:extLst>
        </xdr:cNvPr>
        <xdr:cNvSpPr txBox="1"/>
      </xdr:nvSpPr>
      <xdr:spPr>
        <a:xfrm>
          <a:off x="17106900" y="15288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57786</xdr:rowOff>
    </xdr:from>
    <xdr:to>
      <xdr:col>81</xdr:col>
      <xdr:colOff>133350</xdr:colOff>
      <xdr:row>89</xdr:row>
      <xdr:rowOff>57786</xdr:rowOff>
    </xdr:to>
    <xdr:cxnSp macro="">
      <xdr:nvCxnSpPr>
        <xdr:cNvPr id="248" name="直線コネクタ 247">
          <a:extLst>
            <a:ext uri="{FF2B5EF4-FFF2-40B4-BE49-F238E27FC236}">
              <a16:creationId xmlns:a16="http://schemas.microsoft.com/office/drawing/2014/main" xmlns="" id="{00000000-0008-0000-0300-0000F8000000}"/>
            </a:ext>
          </a:extLst>
        </xdr:cNvPr>
        <xdr:cNvCxnSpPr/>
      </xdr:nvCxnSpPr>
      <xdr:spPr>
        <a:xfrm>
          <a:off x="16929100" y="15316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95584</xdr:rowOff>
    </xdr:from>
    <xdr:ext cx="762000" cy="259045"/>
    <xdr:sp macro="" textlink="">
      <xdr:nvSpPr>
        <xdr:cNvPr id="249" name="給与水準   （国との比較）最大値テキスト">
          <a:extLst>
            <a:ext uri="{FF2B5EF4-FFF2-40B4-BE49-F238E27FC236}">
              <a16:creationId xmlns:a16="http://schemas.microsoft.com/office/drawing/2014/main" xmlns="" id="{00000000-0008-0000-0300-0000F9000000}"/>
            </a:ext>
          </a:extLst>
        </xdr:cNvPr>
        <xdr:cNvSpPr txBox="1"/>
      </xdr:nvSpPr>
      <xdr:spPr>
        <a:xfrm>
          <a:off x="17106900" y="138115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9207</xdr:rowOff>
    </xdr:from>
    <xdr:to>
      <xdr:col>81</xdr:col>
      <xdr:colOff>133350</xdr:colOff>
      <xdr:row>82</xdr:row>
      <xdr:rowOff>9207</xdr:rowOff>
    </xdr:to>
    <xdr:cxnSp macro="">
      <xdr:nvCxnSpPr>
        <xdr:cNvPr id="250" name="直線コネクタ 249">
          <a:extLst>
            <a:ext uri="{FF2B5EF4-FFF2-40B4-BE49-F238E27FC236}">
              <a16:creationId xmlns:a16="http://schemas.microsoft.com/office/drawing/2014/main" xmlns="" id="{00000000-0008-0000-0300-0000FA000000}"/>
            </a:ext>
          </a:extLst>
        </xdr:cNvPr>
        <xdr:cNvCxnSpPr/>
      </xdr:nvCxnSpPr>
      <xdr:spPr>
        <a:xfrm>
          <a:off x="16929100" y="14068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11113</xdr:rowOff>
    </xdr:from>
    <xdr:to>
      <xdr:col>81</xdr:col>
      <xdr:colOff>44450</xdr:colOff>
      <xdr:row>86</xdr:row>
      <xdr:rowOff>11113</xdr:rowOff>
    </xdr:to>
    <xdr:cxnSp macro="">
      <xdr:nvCxnSpPr>
        <xdr:cNvPr id="251" name="直線コネクタ 250">
          <a:extLst>
            <a:ext uri="{FF2B5EF4-FFF2-40B4-BE49-F238E27FC236}">
              <a16:creationId xmlns:a16="http://schemas.microsoft.com/office/drawing/2014/main" xmlns="" id="{00000000-0008-0000-0300-0000FB000000}"/>
            </a:ext>
          </a:extLst>
        </xdr:cNvPr>
        <xdr:cNvCxnSpPr/>
      </xdr:nvCxnSpPr>
      <xdr:spPr>
        <a:xfrm>
          <a:off x="16179800" y="14755813"/>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119397</xdr:rowOff>
    </xdr:from>
    <xdr:ext cx="762000" cy="259045"/>
    <xdr:sp macro="" textlink="">
      <xdr:nvSpPr>
        <xdr:cNvPr id="252" name="給与水準   （国との比較）平均値テキスト">
          <a:extLst>
            <a:ext uri="{FF2B5EF4-FFF2-40B4-BE49-F238E27FC236}">
              <a16:creationId xmlns:a16="http://schemas.microsoft.com/office/drawing/2014/main" xmlns="" id="{00000000-0008-0000-0300-0000FC000000}"/>
            </a:ext>
          </a:extLst>
        </xdr:cNvPr>
        <xdr:cNvSpPr txBox="1"/>
      </xdr:nvSpPr>
      <xdr:spPr>
        <a:xfrm>
          <a:off x="17106900" y="148640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147320</xdr:rowOff>
    </xdr:from>
    <xdr:to>
      <xdr:col>81</xdr:col>
      <xdr:colOff>95250</xdr:colOff>
      <xdr:row>87</xdr:row>
      <xdr:rowOff>77470</xdr:rowOff>
    </xdr:to>
    <xdr:sp macro="" textlink="">
      <xdr:nvSpPr>
        <xdr:cNvPr id="253" name="フローチャート: 判断 252">
          <a:extLst>
            <a:ext uri="{FF2B5EF4-FFF2-40B4-BE49-F238E27FC236}">
              <a16:creationId xmlns:a16="http://schemas.microsoft.com/office/drawing/2014/main" xmlns="" id="{00000000-0008-0000-0300-0000FD000000}"/>
            </a:ext>
          </a:extLst>
        </xdr:cNvPr>
        <xdr:cNvSpPr/>
      </xdr:nvSpPr>
      <xdr:spPr>
        <a:xfrm>
          <a:off x="169672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11113</xdr:rowOff>
    </xdr:from>
    <xdr:to>
      <xdr:col>77</xdr:col>
      <xdr:colOff>44450</xdr:colOff>
      <xdr:row>86</xdr:row>
      <xdr:rowOff>65405</xdr:rowOff>
    </xdr:to>
    <xdr:cxnSp macro="">
      <xdr:nvCxnSpPr>
        <xdr:cNvPr id="254" name="直線コネクタ 253">
          <a:extLst>
            <a:ext uri="{FF2B5EF4-FFF2-40B4-BE49-F238E27FC236}">
              <a16:creationId xmlns:a16="http://schemas.microsoft.com/office/drawing/2014/main" xmlns="" id="{00000000-0008-0000-0300-0000FE000000}"/>
            </a:ext>
          </a:extLst>
        </xdr:cNvPr>
        <xdr:cNvCxnSpPr/>
      </xdr:nvCxnSpPr>
      <xdr:spPr>
        <a:xfrm flipV="1">
          <a:off x="15290800" y="14755813"/>
          <a:ext cx="889000" cy="54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147320</xdr:rowOff>
    </xdr:from>
    <xdr:to>
      <xdr:col>77</xdr:col>
      <xdr:colOff>95250</xdr:colOff>
      <xdr:row>87</xdr:row>
      <xdr:rowOff>77470</xdr:rowOff>
    </xdr:to>
    <xdr:sp macro="" textlink="">
      <xdr:nvSpPr>
        <xdr:cNvPr id="255" name="フローチャート: 判断 254">
          <a:extLst>
            <a:ext uri="{FF2B5EF4-FFF2-40B4-BE49-F238E27FC236}">
              <a16:creationId xmlns:a16="http://schemas.microsoft.com/office/drawing/2014/main" xmlns="" id="{00000000-0008-0000-0300-0000FF000000}"/>
            </a:ext>
          </a:extLst>
        </xdr:cNvPr>
        <xdr:cNvSpPr/>
      </xdr:nvSpPr>
      <xdr:spPr>
        <a:xfrm>
          <a:off x="16129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62247</xdr:rowOff>
    </xdr:from>
    <xdr:ext cx="736600" cy="259045"/>
    <xdr:sp macro="" textlink="">
      <xdr:nvSpPr>
        <xdr:cNvPr id="256" name="テキスト ボックス 255">
          <a:extLst>
            <a:ext uri="{FF2B5EF4-FFF2-40B4-BE49-F238E27FC236}">
              <a16:creationId xmlns:a16="http://schemas.microsoft.com/office/drawing/2014/main" xmlns="" id="{00000000-0008-0000-0300-000000010000}"/>
            </a:ext>
          </a:extLst>
        </xdr:cNvPr>
        <xdr:cNvSpPr txBox="1"/>
      </xdr:nvSpPr>
      <xdr:spPr>
        <a:xfrm>
          <a:off x="15798800" y="149783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65405</xdr:rowOff>
    </xdr:from>
    <xdr:to>
      <xdr:col>72</xdr:col>
      <xdr:colOff>203200</xdr:colOff>
      <xdr:row>86</xdr:row>
      <xdr:rowOff>71438</xdr:rowOff>
    </xdr:to>
    <xdr:cxnSp macro="">
      <xdr:nvCxnSpPr>
        <xdr:cNvPr id="257" name="直線コネクタ 256">
          <a:extLst>
            <a:ext uri="{FF2B5EF4-FFF2-40B4-BE49-F238E27FC236}">
              <a16:creationId xmlns:a16="http://schemas.microsoft.com/office/drawing/2014/main" xmlns="" id="{00000000-0008-0000-0300-000001010000}"/>
            </a:ext>
          </a:extLst>
        </xdr:cNvPr>
        <xdr:cNvCxnSpPr/>
      </xdr:nvCxnSpPr>
      <xdr:spPr>
        <a:xfrm flipV="1">
          <a:off x="14401800" y="14810105"/>
          <a:ext cx="889000" cy="6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123189</xdr:rowOff>
    </xdr:from>
    <xdr:to>
      <xdr:col>73</xdr:col>
      <xdr:colOff>44450</xdr:colOff>
      <xdr:row>87</xdr:row>
      <xdr:rowOff>53339</xdr:rowOff>
    </xdr:to>
    <xdr:sp macro="" textlink="">
      <xdr:nvSpPr>
        <xdr:cNvPr id="258" name="フローチャート: 判断 257">
          <a:extLst>
            <a:ext uri="{FF2B5EF4-FFF2-40B4-BE49-F238E27FC236}">
              <a16:creationId xmlns:a16="http://schemas.microsoft.com/office/drawing/2014/main" xmlns="" id="{00000000-0008-0000-0300-000002010000}"/>
            </a:ext>
          </a:extLst>
        </xdr:cNvPr>
        <xdr:cNvSpPr/>
      </xdr:nvSpPr>
      <xdr:spPr>
        <a:xfrm>
          <a:off x="15240000" y="14867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38116</xdr:rowOff>
    </xdr:from>
    <xdr:ext cx="762000" cy="259045"/>
    <xdr:sp macro="" textlink="">
      <xdr:nvSpPr>
        <xdr:cNvPr id="259" name="テキスト ボックス 258">
          <a:extLst>
            <a:ext uri="{FF2B5EF4-FFF2-40B4-BE49-F238E27FC236}">
              <a16:creationId xmlns:a16="http://schemas.microsoft.com/office/drawing/2014/main" xmlns="" id="{00000000-0008-0000-0300-000003010000}"/>
            </a:ext>
          </a:extLst>
        </xdr:cNvPr>
        <xdr:cNvSpPr txBox="1"/>
      </xdr:nvSpPr>
      <xdr:spPr>
        <a:xfrm>
          <a:off x="14909800" y="14954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86</xdr:row>
      <xdr:rowOff>71438</xdr:rowOff>
    </xdr:from>
    <xdr:to>
      <xdr:col>68</xdr:col>
      <xdr:colOff>152400</xdr:colOff>
      <xdr:row>86</xdr:row>
      <xdr:rowOff>71438</xdr:rowOff>
    </xdr:to>
    <xdr:cxnSp macro="">
      <xdr:nvCxnSpPr>
        <xdr:cNvPr id="260" name="直線コネクタ 259">
          <a:extLst>
            <a:ext uri="{FF2B5EF4-FFF2-40B4-BE49-F238E27FC236}">
              <a16:creationId xmlns:a16="http://schemas.microsoft.com/office/drawing/2014/main" xmlns="" id="{00000000-0008-0000-0300-000004010000}"/>
            </a:ext>
          </a:extLst>
        </xdr:cNvPr>
        <xdr:cNvCxnSpPr/>
      </xdr:nvCxnSpPr>
      <xdr:spPr>
        <a:xfrm>
          <a:off x="13512800" y="1481613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135255</xdr:rowOff>
    </xdr:from>
    <xdr:to>
      <xdr:col>68</xdr:col>
      <xdr:colOff>203200</xdr:colOff>
      <xdr:row>87</xdr:row>
      <xdr:rowOff>65405</xdr:rowOff>
    </xdr:to>
    <xdr:sp macro="" textlink="">
      <xdr:nvSpPr>
        <xdr:cNvPr id="261" name="フローチャート: 判断 260">
          <a:extLst>
            <a:ext uri="{FF2B5EF4-FFF2-40B4-BE49-F238E27FC236}">
              <a16:creationId xmlns:a16="http://schemas.microsoft.com/office/drawing/2014/main" xmlns="" id="{00000000-0008-0000-0300-000005010000}"/>
            </a:ext>
          </a:extLst>
        </xdr:cNvPr>
        <xdr:cNvSpPr/>
      </xdr:nvSpPr>
      <xdr:spPr>
        <a:xfrm>
          <a:off x="143510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50182</xdr:rowOff>
    </xdr:from>
    <xdr:ext cx="762000" cy="259045"/>
    <xdr:sp macro="" textlink="">
      <xdr:nvSpPr>
        <xdr:cNvPr id="262" name="テキスト ボックス 261">
          <a:extLst>
            <a:ext uri="{FF2B5EF4-FFF2-40B4-BE49-F238E27FC236}">
              <a16:creationId xmlns:a16="http://schemas.microsoft.com/office/drawing/2014/main" xmlns="" id="{00000000-0008-0000-0300-000006010000}"/>
            </a:ext>
          </a:extLst>
        </xdr:cNvPr>
        <xdr:cNvSpPr txBox="1"/>
      </xdr:nvSpPr>
      <xdr:spPr>
        <a:xfrm>
          <a:off x="14020800" y="14966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111125</xdr:rowOff>
    </xdr:from>
    <xdr:to>
      <xdr:col>64</xdr:col>
      <xdr:colOff>152400</xdr:colOff>
      <xdr:row>87</xdr:row>
      <xdr:rowOff>41275</xdr:rowOff>
    </xdr:to>
    <xdr:sp macro="" textlink="">
      <xdr:nvSpPr>
        <xdr:cNvPr id="263" name="フローチャート: 判断 262">
          <a:extLst>
            <a:ext uri="{FF2B5EF4-FFF2-40B4-BE49-F238E27FC236}">
              <a16:creationId xmlns:a16="http://schemas.microsoft.com/office/drawing/2014/main" xmlns="" id="{00000000-0008-0000-0300-000007010000}"/>
            </a:ext>
          </a:extLst>
        </xdr:cNvPr>
        <xdr:cNvSpPr/>
      </xdr:nvSpPr>
      <xdr:spPr>
        <a:xfrm>
          <a:off x="13462000" y="1485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26052</xdr:rowOff>
    </xdr:from>
    <xdr:ext cx="762000" cy="259045"/>
    <xdr:sp macro="" textlink="">
      <xdr:nvSpPr>
        <xdr:cNvPr id="264" name="テキスト ボックス 263">
          <a:extLst>
            <a:ext uri="{FF2B5EF4-FFF2-40B4-BE49-F238E27FC236}">
              <a16:creationId xmlns:a16="http://schemas.microsoft.com/office/drawing/2014/main" xmlns="" id="{00000000-0008-0000-0300-000008010000}"/>
            </a:ext>
          </a:extLst>
        </xdr:cNvPr>
        <xdr:cNvSpPr txBox="1"/>
      </xdr:nvSpPr>
      <xdr:spPr>
        <a:xfrm>
          <a:off x="13131800" y="14942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a:extLst>
            <a:ext uri="{FF2B5EF4-FFF2-40B4-BE49-F238E27FC236}">
              <a16:creationId xmlns:a16="http://schemas.microsoft.com/office/drawing/2014/main" xmlns="" id="{00000000-0008-0000-0300-000009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a:extLst>
            <a:ext uri="{FF2B5EF4-FFF2-40B4-BE49-F238E27FC236}">
              <a16:creationId xmlns:a16="http://schemas.microsoft.com/office/drawing/2014/main" xmlns="" id="{00000000-0008-0000-0300-00000A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xmlns="" id="{00000000-0008-0000-0300-00000B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a:extLst>
            <a:ext uri="{FF2B5EF4-FFF2-40B4-BE49-F238E27FC236}">
              <a16:creationId xmlns:a16="http://schemas.microsoft.com/office/drawing/2014/main" xmlns="" id="{00000000-0008-0000-0300-00000C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xmlns="" id="{00000000-0008-0000-0300-00000D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131763</xdr:rowOff>
    </xdr:from>
    <xdr:to>
      <xdr:col>81</xdr:col>
      <xdr:colOff>95250</xdr:colOff>
      <xdr:row>86</xdr:row>
      <xdr:rowOff>61913</xdr:rowOff>
    </xdr:to>
    <xdr:sp macro="" textlink="">
      <xdr:nvSpPr>
        <xdr:cNvPr id="270" name="楕円 269">
          <a:extLst>
            <a:ext uri="{FF2B5EF4-FFF2-40B4-BE49-F238E27FC236}">
              <a16:creationId xmlns:a16="http://schemas.microsoft.com/office/drawing/2014/main" xmlns="" id="{00000000-0008-0000-0300-00000E010000}"/>
            </a:ext>
          </a:extLst>
        </xdr:cNvPr>
        <xdr:cNvSpPr/>
      </xdr:nvSpPr>
      <xdr:spPr>
        <a:xfrm>
          <a:off x="16967200" y="14705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148290</xdr:rowOff>
    </xdr:from>
    <xdr:ext cx="762000" cy="259045"/>
    <xdr:sp macro="" textlink="">
      <xdr:nvSpPr>
        <xdr:cNvPr id="271" name="給与水準   （国との比較）該当値テキスト">
          <a:extLst>
            <a:ext uri="{FF2B5EF4-FFF2-40B4-BE49-F238E27FC236}">
              <a16:creationId xmlns:a16="http://schemas.microsoft.com/office/drawing/2014/main" xmlns="" id="{00000000-0008-0000-0300-00000F010000}"/>
            </a:ext>
          </a:extLst>
        </xdr:cNvPr>
        <xdr:cNvSpPr txBox="1"/>
      </xdr:nvSpPr>
      <xdr:spPr>
        <a:xfrm>
          <a:off x="17106900" y="145500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131763</xdr:rowOff>
    </xdr:from>
    <xdr:to>
      <xdr:col>77</xdr:col>
      <xdr:colOff>95250</xdr:colOff>
      <xdr:row>86</xdr:row>
      <xdr:rowOff>61913</xdr:rowOff>
    </xdr:to>
    <xdr:sp macro="" textlink="">
      <xdr:nvSpPr>
        <xdr:cNvPr id="272" name="楕円 271">
          <a:extLst>
            <a:ext uri="{FF2B5EF4-FFF2-40B4-BE49-F238E27FC236}">
              <a16:creationId xmlns:a16="http://schemas.microsoft.com/office/drawing/2014/main" xmlns="" id="{00000000-0008-0000-0300-000010010000}"/>
            </a:ext>
          </a:extLst>
        </xdr:cNvPr>
        <xdr:cNvSpPr/>
      </xdr:nvSpPr>
      <xdr:spPr>
        <a:xfrm>
          <a:off x="16129000" y="14705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72090</xdr:rowOff>
    </xdr:from>
    <xdr:ext cx="736600" cy="259045"/>
    <xdr:sp macro="" textlink="">
      <xdr:nvSpPr>
        <xdr:cNvPr id="273" name="テキスト ボックス 272">
          <a:extLst>
            <a:ext uri="{FF2B5EF4-FFF2-40B4-BE49-F238E27FC236}">
              <a16:creationId xmlns:a16="http://schemas.microsoft.com/office/drawing/2014/main" xmlns="" id="{00000000-0008-0000-0300-000011010000}"/>
            </a:ext>
          </a:extLst>
        </xdr:cNvPr>
        <xdr:cNvSpPr txBox="1"/>
      </xdr:nvSpPr>
      <xdr:spPr>
        <a:xfrm>
          <a:off x="15798800" y="144738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14605</xdr:rowOff>
    </xdr:from>
    <xdr:to>
      <xdr:col>73</xdr:col>
      <xdr:colOff>44450</xdr:colOff>
      <xdr:row>86</xdr:row>
      <xdr:rowOff>116205</xdr:rowOff>
    </xdr:to>
    <xdr:sp macro="" textlink="">
      <xdr:nvSpPr>
        <xdr:cNvPr id="274" name="楕円 273">
          <a:extLst>
            <a:ext uri="{FF2B5EF4-FFF2-40B4-BE49-F238E27FC236}">
              <a16:creationId xmlns:a16="http://schemas.microsoft.com/office/drawing/2014/main" xmlns="" id="{00000000-0008-0000-0300-000012010000}"/>
            </a:ext>
          </a:extLst>
        </xdr:cNvPr>
        <xdr:cNvSpPr/>
      </xdr:nvSpPr>
      <xdr:spPr>
        <a:xfrm>
          <a:off x="15240000" y="14759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126382</xdr:rowOff>
    </xdr:from>
    <xdr:ext cx="762000" cy="259045"/>
    <xdr:sp macro="" textlink="">
      <xdr:nvSpPr>
        <xdr:cNvPr id="275" name="テキスト ボックス 274">
          <a:extLst>
            <a:ext uri="{FF2B5EF4-FFF2-40B4-BE49-F238E27FC236}">
              <a16:creationId xmlns:a16="http://schemas.microsoft.com/office/drawing/2014/main" xmlns="" id="{00000000-0008-0000-0300-000013010000}"/>
            </a:ext>
          </a:extLst>
        </xdr:cNvPr>
        <xdr:cNvSpPr txBox="1"/>
      </xdr:nvSpPr>
      <xdr:spPr>
        <a:xfrm>
          <a:off x="14909800" y="145281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86</xdr:row>
      <xdr:rowOff>20638</xdr:rowOff>
    </xdr:from>
    <xdr:to>
      <xdr:col>68</xdr:col>
      <xdr:colOff>203200</xdr:colOff>
      <xdr:row>86</xdr:row>
      <xdr:rowOff>122238</xdr:rowOff>
    </xdr:to>
    <xdr:sp macro="" textlink="">
      <xdr:nvSpPr>
        <xdr:cNvPr id="276" name="楕円 275">
          <a:extLst>
            <a:ext uri="{FF2B5EF4-FFF2-40B4-BE49-F238E27FC236}">
              <a16:creationId xmlns:a16="http://schemas.microsoft.com/office/drawing/2014/main" xmlns="" id="{00000000-0008-0000-0300-000014010000}"/>
            </a:ext>
          </a:extLst>
        </xdr:cNvPr>
        <xdr:cNvSpPr/>
      </xdr:nvSpPr>
      <xdr:spPr>
        <a:xfrm>
          <a:off x="14351000" y="14765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132415</xdr:rowOff>
    </xdr:from>
    <xdr:ext cx="762000" cy="259045"/>
    <xdr:sp macro="" textlink="">
      <xdr:nvSpPr>
        <xdr:cNvPr id="277" name="テキスト ボックス 276">
          <a:extLst>
            <a:ext uri="{FF2B5EF4-FFF2-40B4-BE49-F238E27FC236}">
              <a16:creationId xmlns:a16="http://schemas.microsoft.com/office/drawing/2014/main" xmlns="" id="{00000000-0008-0000-0300-000015010000}"/>
            </a:ext>
          </a:extLst>
        </xdr:cNvPr>
        <xdr:cNvSpPr txBox="1"/>
      </xdr:nvSpPr>
      <xdr:spPr>
        <a:xfrm>
          <a:off x="14020800" y="145342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20638</xdr:rowOff>
    </xdr:from>
    <xdr:to>
      <xdr:col>64</xdr:col>
      <xdr:colOff>152400</xdr:colOff>
      <xdr:row>86</xdr:row>
      <xdr:rowOff>122238</xdr:rowOff>
    </xdr:to>
    <xdr:sp macro="" textlink="">
      <xdr:nvSpPr>
        <xdr:cNvPr id="278" name="楕円 277">
          <a:extLst>
            <a:ext uri="{FF2B5EF4-FFF2-40B4-BE49-F238E27FC236}">
              <a16:creationId xmlns:a16="http://schemas.microsoft.com/office/drawing/2014/main" xmlns="" id="{00000000-0008-0000-0300-000016010000}"/>
            </a:ext>
          </a:extLst>
        </xdr:cNvPr>
        <xdr:cNvSpPr/>
      </xdr:nvSpPr>
      <xdr:spPr>
        <a:xfrm>
          <a:off x="13462000" y="14765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132415</xdr:rowOff>
    </xdr:from>
    <xdr:ext cx="762000" cy="259045"/>
    <xdr:sp macro="" textlink="">
      <xdr:nvSpPr>
        <xdr:cNvPr id="279" name="テキスト ボックス 278">
          <a:extLst>
            <a:ext uri="{FF2B5EF4-FFF2-40B4-BE49-F238E27FC236}">
              <a16:creationId xmlns:a16="http://schemas.microsoft.com/office/drawing/2014/main" xmlns="" id="{00000000-0008-0000-0300-000017010000}"/>
            </a:ext>
          </a:extLst>
        </xdr:cNvPr>
        <xdr:cNvSpPr txBox="1"/>
      </xdr:nvSpPr>
      <xdr:spPr>
        <a:xfrm>
          <a:off x="13131800" y="145342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a:extLst>
            <a:ext uri="{FF2B5EF4-FFF2-40B4-BE49-F238E27FC236}">
              <a16:creationId xmlns:a16="http://schemas.microsoft.com/office/drawing/2014/main" xmlns="" id="{00000000-0008-0000-0300-000018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a:extLst>
            <a:ext uri="{FF2B5EF4-FFF2-40B4-BE49-F238E27FC236}">
              <a16:creationId xmlns:a16="http://schemas.microsoft.com/office/drawing/2014/main" xmlns="" id="{00000000-0008-0000-0300-000019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a:extLst>
            <a:ext uri="{FF2B5EF4-FFF2-40B4-BE49-F238E27FC236}">
              <a16:creationId xmlns:a16="http://schemas.microsoft.com/office/drawing/2014/main" xmlns="" id="{00000000-0008-0000-0300-00001A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[23.15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a:extLst>
            <a:ext uri="{FF2B5EF4-FFF2-40B4-BE49-F238E27FC236}">
              <a16:creationId xmlns:a16="http://schemas.microsoft.com/office/drawing/2014/main" xmlns="" id="{00000000-0008-0000-0300-00001B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a:extLst>
            <a:ext uri="{FF2B5EF4-FFF2-40B4-BE49-F238E27FC236}">
              <a16:creationId xmlns:a16="http://schemas.microsoft.com/office/drawing/2014/main" xmlns="" id="{00000000-0008-0000-0300-00001C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a:extLst>
            <a:ext uri="{FF2B5EF4-FFF2-40B4-BE49-F238E27FC236}">
              <a16:creationId xmlns:a16="http://schemas.microsoft.com/office/drawing/2014/main" xmlns="" id="{00000000-0008-0000-0300-00001D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a:extLst>
            <a:ext uri="{FF2B5EF4-FFF2-40B4-BE49-F238E27FC236}">
              <a16:creationId xmlns:a16="http://schemas.microsoft.com/office/drawing/2014/main" xmlns="" id="{00000000-0008-0000-0300-00001E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a:extLst>
            <a:ext uri="{FF2B5EF4-FFF2-40B4-BE49-F238E27FC236}">
              <a16:creationId xmlns:a16="http://schemas.microsoft.com/office/drawing/2014/main" xmlns="" id="{00000000-0008-0000-0300-00001F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a:extLst>
            <a:ext uri="{FF2B5EF4-FFF2-40B4-BE49-F238E27FC236}">
              <a16:creationId xmlns:a16="http://schemas.microsoft.com/office/drawing/2014/main" xmlns="" id="{00000000-0008-0000-0300-000020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a:extLst>
            <a:ext uri="{FF2B5EF4-FFF2-40B4-BE49-F238E27FC236}">
              <a16:creationId xmlns:a16="http://schemas.microsoft.com/office/drawing/2014/main" xmlns="" id="{00000000-0008-0000-0300-000021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a:extLst>
            <a:ext uri="{FF2B5EF4-FFF2-40B4-BE49-F238E27FC236}">
              <a16:creationId xmlns:a16="http://schemas.microsoft.com/office/drawing/2014/main" xmlns="" id="{00000000-0008-0000-0300-000022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a:extLst>
            <a:ext uri="{FF2B5EF4-FFF2-40B4-BE49-F238E27FC236}">
              <a16:creationId xmlns:a16="http://schemas.microsoft.com/office/drawing/2014/main" xmlns="" id="{00000000-0008-0000-0300-000023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a:extLst>
            <a:ext uri="{FF2B5EF4-FFF2-40B4-BE49-F238E27FC236}">
              <a16:creationId xmlns:a16="http://schemas.microsoft.com/office/drawing/2014/main" xmlns="" id="{00000000-0008-0000-0300-000024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職員数については、雲の上の図書館について平成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年度途中で採用となったことにより職員数が増となった。（平成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a:t>
          </a:r>
          <a:r>
            <a:rPr kumimoji="1" lang="en-US" altLang="ja-JP" sz="1300">
              <a:latin typeface="ＭＳ Ｐゴシック" panose="020B0600070205080204" pitchFamily="50" charset="-128"/>
              <a:ea typeface="ＭＳ Ｐゴシック" panose="020B0600070205080204" pitchFamily="50" charset="-128"/>
            </a:rPr>
            <a:t>4</a:t>
          </a:r>
          <a:r>
            <a:rPr kumimoji="1" lang="ja-JP" altLang="en-US" sz="1300">
              <a:latin typeface="ＭＳ Ｐゴシック" panose="020B0600070205080204" pitchFamily="50" charset="-128"/>
              <a:ea typeface="ＭＳ Ｐゴシック" panose="020B0600070205080204" pitchFamily="50" charset="-128"/>
            </a:rPr>
            <a:t>月</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日現在の人数）</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また、平成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年度の調査人口は平成</a:t>
          </a:r>
          <a:r>
            <a:rPr kumimoji="1" lang="en-US" altLang="ja-JP" sz="1300">
              <a:latin typeface="ＭＳ Ｐゴシック" panose="020B0600070205080204" pitchFamily="50" charset="-128"/>
              <a:ea typeface="ＭＳ Ｐゴシック" panose="020B0600070205080204" pitchFamily="50" charset="-128"/>
            </a:rPr>
            <a:t>31</a:t>
          </a:r>
          <a:r>
            <a:rPr kumimoji="1" lang="ja-JP" altLang="en-US" sz="1300">
              <a:latin typeface="ＭＳ Ｐゴシック" panose="020B0600070205080204" pitchFamily="50" charset="-128"/>
              <a:ea typeface="ＭＳ Ｐゴシック" panose="020B0600070205080204" pitchFamily="50" charset="-128"/>
            </a:rPr>
            <a:t>年</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月</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日現在の住民基本台帳人口を反映していることから、平成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年度調査時よりも減となっているため、人口千人当たり職員数がわずかながら増となっている。</a:t>
          </a:r>
        </a:p>
      </xdr:txBody>
    </xdr:sp>
    <xdr:clientData/>
  </xdr:twoCellAnchor>
  <xdr:oneCellAnchor>
    <xdr:from>
      <xdr:col>61</xdr:col>
      <xdr:colOff>6350</xdr:colOff>
      <xdr:row>54</xdr:row>
      <xdr:rowOff>139700</xdr:rowOff>
    </xdr:from>
    <xdr:ext cx="349839" cy="225703"/>
    <xdr:sp macro="" textlink="">
      <xdr:nvSpPr>
        <xdr:cNvPr id="293" name="テキスト ボックス 292">
          <a:extLst>
            <a:ext uri="{FF2B5EF4-FFF2-40B4-BE49-F238E27FC236}">
              <a16:creationId xmlns:a16="http://schemas.microsoft.com/office/drawing/2014/main" xmlns="" id="{00000000-0008-0000-0300-000025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a:extLst>
            <a:ext uri="{FF2B5EF4-FFF2-40B4-BE49-F238E27FC236}">
              <a16:creationId xmlns:a16="http://schemas.microsoft.com/office/drawing/2014/main" xmlns="" id="{00000000-0008-0000-0300-000026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a:extLst>
            <a:ext uri="{FF2B5EF4-FFF2-40B4-BE49-F238E27FC236}">
              <a16:creationId xmlns:a16="http://schemas.microsoft.com/office/drawing/2014/main" xmlns="" id="{00000000-0008-0000-0300-000027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6" name="直線コネクタ 295">
          <a:extLst>
            <a:ext uri="{FF2B5EF4-FFF2-40B4-BE49-F238E27FC236}">
              <a16:creationId xmlns:a16="http://schemas.microsoft.com/office/drawing/2014/main" xmlns="" id="{00000000-0008-0000-0300-000028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7" name="テキスト ボックス 296">
          <a:extLst>
            <a:ext uri="{FF2B5EF4-FFF2-40B4-BE49-F238E27FC236}">
              <a16:creationId xmlns:a16="http://schemas.microsoft.com/office/drawing/2014/main" xmlns="" id="{00000000-0008-0000-0300-000029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298" name="直線コネクタ 297">
          <a:extLst>
            <a:ext uri="{FF2B5EF4-FFF2-40B4-BE49-F238E27FC236}">
              <a16:creationId xmlns:a16="http://schemas.microsoft.com/office/drawing/2014/main" xmlns="" id="{00000000-0008-0000-0300-00002A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299" name="テキスト ボックス 298">
          <a:extLst>
            <a:ext uri="{FF2B5EF4-FFF2-40B4-BE49-F238E27FC236}">
              <a16:creationId xmlns:a16="http://schemas.microsoft.com/office/drawing/2014/main" xmlns="" id="{00000000-0008-0000-0300-00002B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0" name="直線コネクタ 299">
          <a:extLst>
            <a:ext uri="{FF2B5EF4-FFF2-40B4-BE49-F238E27FC236}">
              <a16:creationId xmlns:a16="http://schemas.microsoft.com/office/drawing/2014/main" xmlns="" id="{00000000-0008-0000-0300-00002C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1" name="テキスト ボックス 300">
          <a:extLst>
            <a:ext uri="{FF2B5EF4-FFF2-40B4-BE49-F238E27FC236}">
              <a16:creationId xmlns:a16="http://schemas.microsoft.com/office/drawing/2014/main" xmlns="" id="{00000000-0008-0000-0300-00002D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2" name="直線コネクタ 301">
          <a:extLst>
            <a:ext uri="{FF2B5EF4-FFF2-40B4-BE49-F238E27FC236}">
              <a16:creationId xmlns:a16="http://schemas.microsoft.com/office/drawing/2014/main" xmlns="" id="{00000000-0008-0000-0300-00002E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3" name="テキスト ボックス 302">
          <a:extLst>
            <a:ext uri="{FF2B5EF4-FFF2-40B4-BE49-F238E27FC236}">
              <a16:creationId xmlns:a16="http://schemas.microsoft.com/office/drawing/2014/main" xmlns="" id="{00000000-0008-0000-0300-00002F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4" name="直線コネクタ 303">
          <a:extLst>
            <a:ext uri="{FF2B5EF4-FFF2-40B4-BE49-F238E27FC236}">
              <a16:creationId xmlns:a16="http://schemas.microsoft.com/office/drawing/2014/main" xmlns="" id="{00000000-0008-0000-0300-000030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5" name="テキスト ボックス 304">
          <a:extLst>
            <a:ext uri="{FF2B5EF4-FFF2-40B4-BE49-F238E27FC236}">
              <a16:creationId xmlns:a16="http://schemas.microsoft.com/office/drawing/2014/main" xmlns="" id="{00000000-0008-0000-0300-000031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6" name="直線コネクタ 305">
          <a:extLst>
            <a:ext uri="{FF2B5EF4-FFF2-40B4-BE49-F238E27FC236}">
              <a16:creationId xmlns:a16="http://schemas.microsoft.com/office/drawing/2014/main" xmlns="" id="{00000000-0008-0000-0300-000032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7" name="テキスト ボックス 306">
          <a:extLst>
            <a:ext uri="{FF2B5EF4-FFF2-40B4-BE49-F238E27FC236}">
              <a16:creationId xmlns:a16="http://schemas.microsoft.com/office/drawing/2014/main" xmlns="" id="{00000000-0008-0000-0300-000033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a:extLst>
            <a:ext uri="{FF2B5EF4-FFF2-40B4-BE49-F238E27FC236}">
              <a16:creationId xmlns:a16="http://schemas.microsoft.com/office/drawing/2014/main" xmlns="" id="{00000000-0008-0000-0300-000034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9" name="テキスト ボックス 308">
          <a:extLst>
            <a:ext uri="{FF2B5EF4-FFF2-40B4-BE49-F238E27FC236}">
              <a16:creationId xmlns:a16="http://schemas.microsoft.com/office/drawing/2014/main" xmlns="" id="{00000000-0008-0000-0300-000035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0" name="定員管理の状況グラフ枠">
          <a:extLst>
            <a:ext uri="{FF2B5EF4-FFF2-40B4-BE49-F238E27FC236}">
              <a16:creationId xmlns:a16="http://schemas.microsoft.com/office/drawing/2014/main" xmlns="" id="{00000000-0008-0000-0300-000036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57</xdr:row>
      <xdr:rowOff>140570</xdr:rowOff>
    </xdr:from>
    <xdr:to>
      <xdr:col>81</xdr:col>
      <xdr:colOff>44450</xdr:colOff>
      <xdr:row>66</xdr:row>
      <xdr:rowOff>131500</xdr:rowOff>
    </xdr:to>
    <xdr:cxnSp macro="">
      <xdr:nvCxnSpPr>
        <xdr:cNvPr id="311" name="直線コネクタ 310">
          <a:extLst>
            <a:ext uri="{FF2B5EF4-FFF2-40B4-BE49-F238E27FC236}">
              <a16:creationId xmlns:a16="http://schemas.microsoft.com/office/drawing/2014/main" xmlns="" id="{00000000-0008-0000-0300-000037010000}"/>
            </a:ext>
          </a:extLst>
        </xdr:cNvPr>
        <xdr:cNvCxnSpPr/>
      </xdr:nvCxnSpPr>
      <xdr:spPr>
        <a:xfrm flipV="1">
          <a:off x="17018000" y="9913220"/>
          <a:ext cx="0" cy="15339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103577</xdr:rowOff>
    </xdr:from>
    <xdr:ext cx="762000" cy="259045"/>
    <xdr:sp macro="" textlink="">
      <xdr:nvSpPr>
        <xdr:cNvPr id="312" name="定員管理の状況最小値テキスト">
          <a:extLst>
            <a:ext uri="{FF2B5EF4-FFF2-40B4-BE49-F238E27FC236}">
              <a16:creationId xmlns:a16="http://schemas.microsoft.com/office/drawing/2014/main" xmlns="" id="{00000000-0008-0000-0300-000038010000}"/>
            </a:ext>
          </a:extLst>
        </xdr:cNvPr>
        <xdr:cNvSpPr txBox="1"/>
      </xdr:nvSpPr>
      <xdr:spPr>
        <a:xfrm>
          <a:off x="17106900" y="1141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131500</xdr:rowOff>
    </xdr:from>
    <xdr:to>
      <xdr:col>81</xdr:col>
      <xdr:colOff>133350</xdr:colOff>
      <xdr:row>66</xdr:row>
      <xdr:rowOff>131500</xdr:rowOff>
    </xdr:to>
    <xdr:cxnSp macro="">
      <xdr:nvCxnSpPr>
        <xdr:cNvPr id="313" name="直線コネクタ 312">
          <a:extLst>
            <a:ext uri="{FF2B5EF4-FFF2-40B4-BE49-F238E27FC236}">
              <a16:creationId xmlns:a16="http://schemas.microsoft.com/office/drawing/2014/main" xmlns="" id="{00000000-0008-0000-0300-000039010000}"/>
            </a:ext>
          </a:extLst>
        </xdr:cNvPr>
        <xdr:cNvCxnSpPr/>
      </xdr:nvCxnSpPr>
      <xdr:spPr>
        <a:xfrm>
          <a:off x="16929100" y="11447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55497</xdr:rowOff>
    </xdr:from>
    <xdr:ext cx="762000" cy="259045"/>
    <xdr:sp macro="" textlink="">
      <xdr:nvSpPr>
        <xdr:cNvPr id="314" name="定員管理の状況最大値テキスト">
          <a:extLst>
            <a:ext uri="{FF2B5EF4-FFF2-40B4-BE49-F238E27FC236}">
              <a16:creationId xmlns:a16="http://schemas.microsoft.com/office/drawing/2014/main" xmlns="" id="{00000000-0008-0000-0300-00003A010000}"/>
            </a:ext>
          </a:extLst>
        </xdr:cNvPr>
        <xdr:cNvSpPr txBox="1"/>
      </xdr:nvSpPr>
      <xdr:spPr>
        <a:xfrm>
          <a:off x="17106900" y="965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57</xdr:row>
      <xdr:rowOff>140570</xdr:rowOff>
    </xdr:from>
    <xdr:to>
      <xdr:col>81</xdr:col>
      <xdr:colOff>133350</xdr:colOff>
      <xdr:row>57</xdr:row>
      <xdr:rowOff>140570</xdr:rowOff>
    </xdr:to>
    <xdr:cxnSp macro="">
      <xdr:nvCxnSpPr>
        <xdr:cNvPr id="315" name="直線コネクタ 314">
          <a:extLst>
            <a:ext uri="{FF2B5EF4-FFF2-40B4-BE49-F238E27FC236}">
              <a16:creationId xmlns:a16="http://schemas.microsoft.com/office/drawing/2014/main" xmlns="" id="{00000000-0008-0000-0300-00003B010000}"/>
            </a:ext>
          </a:extLst>
        </xdr:cNvPr>
        <xdr:cNvCxnSpPr/>
      </xdr:nvCxnSpPr>
      <xdr:spPr>
        <a:xfrm>
          <a:off x="16929100" y="9913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84001</xdr:rowOff>
    </xdr:from>
    <xdr:to>
      <xdr:col>81</xdr:col>
      <xdr:colOff>44450</xdr:colOff>
      <xdr:row>60</xdr:row>
      <xdr:rowOff>99513</xdr:rowOff>
    </xdr:to>
    <xdr:cxnSp macro="">
      <xdr:nvCxnSpPr>
        <xdr:cNvPr id="316" name="直線コネクタ 315">
          <a:extLst>
            <a:ext uri="{FF2B5EF4-FFF2-40B4-BE49-F238E27FC236}">
              <a16:creationId xmlns:a16="http://schemas.microsoft.com/office/drawing/2014/main" xmlns="" id="{00000000-0008-0000-0300-00003C010000}"/>
            </a:ext>
          </a:extLst>
        </xdr:cNvPr>
        <xdr:cNvCxnSpPr/>
      </xdr:nvCxnSpPr>
      <xdr:spPr>
        <a:xfrm>
          <a:off x="16179800" y="10371001"/>
          <a:ext cx="838200" cy="155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20083</xdr:rowOff>
    </xdr:from>
    <xdr:ext cx="762000" cy="259045"/>
    <xdr:sp macro="" textlink="">
      <xdr:nvSpPr>
        <xdr:cNvPr id="317" name="定員管理の状況平均値テキスト">
          <a:extLst>
            <a:ext uri="{FF2B5EF4-FFF2-40B4-BE49-F238E27FC236}">
              <a16:creationId xmlns:a16="http://schemas.microsoft.com/office/drawing/2014/main" xmlns="" id="{00000000-0008-0000-0300-00003D010000}"/>
            </a:ext>
          </a:extLst>
        </xdr:cNvPr>
        <xdr:cNvSpPr txBox="1"/>
      </xdr:nvSpPr>
      <xdr:spPr>
        <a:xfrm>
          <a:off x="17106900" y="101356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3556</xdr:rowOff>
    </xdr:from>
    <xdr:to>
      <xdr:col>81</xdr:col>
      <xdr:colOff>95250</xdr:colOff>
      <xdr:row>60</xdr:row>
      <xdr:rowOff>105156</xdr:rowOff>
    </xdr:to>
    <xdr:sp macro="" textlink="">
      <xdr:nvSpPr>
        <xdr:cNvPr id="318" name="フローチャート: 判断 317">
          <a:extLst>
            <a:ext uri="{FF2B5EF4-FFF2-40B4-BE49-F238E27FC236}">
              <a16:creationId xmlns:a16="http://schemas.microsoft.com/office/drawing/2014/main" xmlns="" id="{00000000-0008-0000-0300-00003E010000}"/>
            </a:ext>
          </a:extLst>
        </xdr:cNvPr>
        <xdr:cNvSpPr/>
      </xdr:nvSpPr>
      <xdr:spPr>
        <a:xfrm>
          <a:off x="16967200" y="1029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40222</xdr:rowOff>
    </xdr:from>
    <xdr:to>
      <xdr:col>77</xdr:col>
      <xdr:colOff>44450</xdr:colOff>
      <xdr:row>60</xdr:row>
      <xdr:rowOff>84001</xdr:rowOff>
    </xdr:to>
    <xdr:cxnSp macro="">
      <xdr:nvCxnSpPr>
        <xdr:cNvPr id="319" name="直線コネクタ 318">
          <a:extLst>
            <a:ext uri="{FF2B5EF4-FFF2-40B4-BE49-F238E27FC236}">
              <a16:creationId xmlns:a16="http://schemas.microsoft.com/office/drawing/2014/main" xmlns="" id="{00000000-0008-0000-0300-00003F010000}"/>
            </a:ext>
          </a:extLst>
        </xdr:cNvPr>
        <xdr:cNvCxnSpPr/>
      </xdr:nvCxnSpPr>
      <xdr:spPr>
        <a:xfrm>
          <a:off x="15290800" y="10327222"/>
          <a:ext cx="889000" cy="437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2866</xdr:rowOff>
    </xdr:from>
    <xdr:to>
      <xdr:col>77</xdr:col>
      <xdr:colOff>95250</xdr:colOff>
      <xdr:row>60</xdr:row>
      <xdr:rowOff>104466</xdr:rowOff>
    </xdr:to>
    <xdr:sp macro="" textlink="">
      <xdr:nvSpPr>
        <xdr:cNvPr id="320" name="フローチャート: 判断 319">
          <a:extLst>
            <a:ext uri="{FF2B5EF4-FFF2-40B4-BE49-F238E27FC236}">
              <a16:creationId xmlns:a16="http://schemas.microsoft.com/office/drawing/2014/main" xmlns="" id="{00000000-0008-0000-0300-000040010000}"/>
            </a:ext>
          </a:extLst>
        </xdr:cNvPr>
        <xdr:cNvSpPr/>
      </xdr:nvSpPr>
      <xdr:spPr>
        <a:xfrm>
          <a:off x="16129000" y="10289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114643</xdr:rowOff>
    </xdr:from>
    <xdr:ext cx="736600" cy="259045"/>
    <xdr:sp macro="" textlink="">
      <xdr:nvSpPr>
        <xdr:cNvPr id="321" name="テキスト ボックス 320">
          <a:extLst>
            <a:ext uri="{FF2B5EF4-FFF2-40B4-BE49-F238E27FC236}">
              <a16:creationId xmlns:a16="http://schemas.microsoft.com/office/drawing/2014/main" xmlns="" id="{00000000-0008-0000-0300-000041010000}"/>
            </a:ext>
          </a:extLst>
        </xdr:cNvPr>
        <xdr:cNvSpPr txBox="1"/>
      </xdr:nvSpPr>
      <xdr:spPr>
        <a:xfrm>
          <a:off x="15798800" y="100587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157208</xdr:rowOff>
    </xdr:from>
    <xdr:to>
      <xdr:col>72</xdr:col>
      <xdr:colOff>203200</xdr:colOff>
      <xdr:row>60</xdr:row>
      <xdr:rowOff>40222</xdr:rowOff>
    </xdr:to>
    <xdr:cxnSp macro="">
      <xdr:nvCxnSpPr>
        <xdr:cNvPr id="322" name="直線コネクタ 321">
          <a:extLst>
            <a:ext uri="{FF2B5EF4-FFF2-40B4-BE49-F238E27FC236}">
              <a16:creationId xmlns:a16="http://schemas.microsoft.com/office/drawing/2014/main" xmlns="" id="{00000000-0008-0000-0300-000042010000}"/>
            </a:ext>
          </a:extLst>
        </xdr:cNvPr>
        <xdr:cNvCxnSpPr/>
      </xdr:nvCxnSpPr>
      <xdr:spPr>
        <a:xfrm>
          <a:off x="14401800" y="10272758"/>
          <a:ext cx="889000" cy="54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453</xdr:rowOff>
    </xdr:from>
    <xdr:to>
      <xdr:col>73</xdr:col>
      <xdr:colOff>44450</xdr:colOff>
      <xdr:row>60</xdr:row>
      <xdr:rowOff>102053</xdr:rowOff>
    </xdr:to>
    <xdr:sp macro="" textlink="">
      <xdr:nvSpPr>
        <xdr:cNvPr id="323" name="フローチャート: 判断 322">
          <a:extLst>
            <a:ext uri="{FF2B5EF4-FFF2-40B4-BE49-F238E27FC236}">
              <a16:creationId xmlns:a16="http://schemas.microsoft.com/office/drawing/2014/main" xmlns="" id="{00000000-0008-0000-0300-000043010000}"/>
            </a:ext>
          </a:extLst>
        </xdr:cNvPr>
        <xdr:cNvSpPr/>
      </xdr:nvSpPr>
      <xdr:spPr>
        <a:xfrm>
          <a:off x="15240000" y="10287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86830</xdr:rowOff>
    </xdr:from>
    <xdr:ext cx="762000" cy="259045"/>
    <xdr:sp macro="" textlink="">
      <xdr:nvSpPr>
        <xdr:cNvPr id="324" name="テキスト ボックス 323">
          <a:extLst>
            <a:ext uri="{FF2B5EF4-FFF2-40B4-BE49-F238E27FC236}">
              <a16:creationId xmlns:a16="http://schemas.microsoft.com/office/drawing/2014/main" xmlns="" id="{00000000-0008-0000-0300-000044010000}"/>
            </a:ext>
          </a:extLst>
        </xdr:cNvPr>
        <xdr:cNvSpPr txBox="1"/>
      </xdr:nvSpPr>
      <xdr:spPr>
        <a:xfrm>
          <a:off x="14909800" y="103738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157208</xdr:rowOff>
    </xdr:from>
    <xdr:to>
      <xdr:col>68</xdr:col>
      <xdr:colOff>152400</xdr:colOff>
      <xdr:row>59</xdr:row>
      <xdr:rowOff>158586</xdr:rowOff>
    </xdr:to>
    <xdr:cxnSp macro="">
      <xdr:nvCxnSpPr>
        <xdr:cNvPr id="325" name="直線コネクタ 324">
          <a:extLst>
            <a:ext uri="{FF2B5EF4-FFF2-40B4-BE49-F238E27FC236}">
              <a16:creationId xmlns:a16="http://schemas.microsoft.com/office/drawing/2014/main" xmlns="" id="{00000000-0008-0000-0300-000045010000}"/>
            </a:ext>
          </a:extLst>
        </xdr:cNvPr>
        <xdr:cNvCxnSpPr/>
      </xdr:nvCxnSpPr>
      <xdr:spPr>
        <a:xfrm flipV="1">
          <a:off x="13512800" y="10272758"/>
          <a:ext cx="889000" cy="1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153289</xdr:rowOff>
    </xdr:from>
    <xdr:to>
      <xdr:col>68</xdr:col>
      <xdr:colOff>203200</xdr:colOff>
      <xdr:row>60</xdr:row>
      <xdr:rowOff>83439</xdr:rowOff>
    </xdr:to>
    <xdr:sp macro="" textlink="">
      <xdr:nvSpPr>
        <xdr:cNvPr id="326" name="フローチャート: 判断 325">
          <a:extLst>
            <a:ext uri="{FF2B5EF4-FFF2-40B4-BE49-F238E27FC236}">
              <a16:creationId xmlns:a16="http://schemas.microsoft.com/office/drawing/2014/main" xmlns="" id="{00000000-0008-0000-0300-000046010000}"/>
            </a:ext>
          </a:extLst>
        </xdr:cNvPr>
        <xdr:cNvSpPr/>
      </xdr:nvSpPr>
      <xdr:spPr>
        <a:xfrm>
          <a:off x="14351000" y="10268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68216</xdr:rowOff>
    </xdr:from>
    <xdr:ext cx="762000" cy="259045"/>
    <xdr:sp macro="" textlink="">
      <xdr:nvSpPr>
        <xdr:cNvPr id="327" name="テキスト ボックス 326">
          <a:extLst>
            <a:ext uri="{FF2B5EF4-FFF2-40B4-BE49-F238E27FC236}">
              <a16:creationId xmlns:a16="http://schemas.microsoft.com/office/drawing/2014/main" xmlns="" id="{00000000-0008-0000-0300-000047010000}"/>
            </a:ext>
          </a:extLst>
        </xdr:cNvPr>
        <xdr:cNvSpPr txBox="1"/>
      </xdr:nvSpPr>
      <xdr:spPr>
        <a:xfrm>
          <a:off x="14020800" y="10355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149497</xdr:rowOff>
    </xdr:from>
    <xdr:to>
      <xdr:col>64</xdr:col>
      <xdr:colOff>152400</xdr:colOff>
      <xdr:row>60</xdr:row>
      <xdr:rowOff>79647</xdr:rowOff>
    </xdr:to>
    <xdr:sp macro="" textlink="">
      <xdr:nvSpPr>
        <xdr:cNvPr id="328" name="フローチャート: 判断 327">
          <a:extLst>
            <a:ext uri="{FF2B5EF4-FFF2-40B4-BE49-F238E27FC236}">
              <a16:creationId xmlns:a16="http://schemas.microsoft.com/office/drawing/2014/main" xmlns="" id="{00000000-0008-0000-0300-000048010000}"/>
            </a:ext>
          </a:extLst>
        </xdr:cNvPr>
        <xdr:cNvSpPr/>
      </xdr:nvSpPr>
      <xdr:spPr>
        <a:xfrm>
          <a:off x="13462000" y="10265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64424</xdr:rowOff>
    </xdr:from>
    <xdr:ext cx="762000" cy="259045"/>
    <xdr:sp macro="" textlink="">
      <xdr:nvSpPr>
        <xdr:cNvPr id="329" name="テキスト ボックス 328">
          <a:extLst>
            <a:ext uri="{FF2B5EF4-FFF2-40B4-BE49-F238E27FC236}">
              <a16:creationId xmlns:a16="http://schemas.microsoft.com/office/drawing/2014/main" xmlns="" id="{00000000-0008-0000-0300-000049010000}"/>
            </a:ext>
          </a:extLst>
        </xdr:cNvPr>
        <xdr:cNvSpPr txBox="1"/>
      </xdr:nvSpPr>
      <xdr:spPr>
        <a:xfrm>
          <a:off x="13131800" y="103514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xmlns="" id="{00000000-0008-0000-0300-00004A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xmlns="" id="{00000000-0008-0000-0300-00004B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xmlns="" id="{00000000-0008-0000-0300-00004C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xmlns="" id="{00000000-0008-0000-0300-00004D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xmlns="" id="{00000000-0008-0000-0300-00004E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48713</xdr:rowOff>
    </xdr:from>
    <xdr:to>
      <xdr:col>81</xdr:col>
      <xdr:colOff>95250</xdr:colOff>
      <xdr:row>60</xdr:row>
      <xdr:rowOff>150313</xdr:rowOff>
    </xdr:to>
    <xdr:sp macro="" textlink="">
      <xdr:nvSpPr>
        <xdr:cNvPr id="335" name="楕円 334">
          <a:extLst>
            <a:ext uri="{FF2B5EF4-FFF2-40B4-BE49-F238E27FC236}">
              <a16:creationId xmlns:a16="http://schemas.microsoft.com/office/drawing/2014/main" xmlns="" id="{00000000-0008-0000-0300-00004F010000}"/>
            </a:ext>
          </a:extLst>
        </xdr:cNvPr>
        <xdr:cNvSpPr/>
      </xdr:nvSpPr>
      <xdr:spPr>
        <a:xfrm>
          <a:off x="16967200" y="10335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20790</xdr:rowOff>
    </xdr:from>
    <xdr:ext cx="762000" cy="259045"/>
    <xdr:sp macro="" textlink="">
      <xdr:nvSpPr>
        <xdr:cNvPr id="336" name="定員管理の状況該当値テキスト">
          <a:extLst>
            <a:ext uri="{FF2B5EF4-FFF2-40B4-BE49-F238E27FC236}">
              <a16:creationId xmlns:a16="http://schemas.microsoft.com/office/drawing/2014/main" xmlns="" id="{00000000-0008-0000-0300-000050010000}"/>
            </a:ext>
          </a:extLst>
        </xdr:cNvPr>
        <xdr:cNvSpPr txBox="1"/>
      </xdr:nvSpPr>
      <xdr:spPr>
        <a:xfrm>
          <a:off x="17106900" y="103077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33201</xdr:rowOff>
    </xdr:from>
    <xdr:to>
      <xdr:col>77</xdr:col>
      <xdr:colOff>95250</xdr:colOff>
      <xdr:row>60</xdr:row>
      <xdr:rowOff>134801</xdr:rowOff>
    </xdr:to>
    <xdr:sp macro="" textlink="">
      <xdr:nvSpPr>
        <xdr:cNvPr id="337" name="楕円 336">
          <a:extLst>
            <a:ext uri="{FF2B5EF4-FFF2-40B4-BE49-F238E27FC236}">
              <a16:creationId xmlns:a16="http://schemas.microsoft.com/office/drawing/2014/main" xmlns="" id="{00000000-0008-0000-0300-000051010000}"/>
            </a:ext>
          </a:extLst>
        </xdr:cNvPr>
        <xdr:cNvSpPr/>
      </xdr:nvSpPr>
      <xdr:spPr>
        <a:xfrm>
          <a:off x="16129000" y="103202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119578</xdr:rowOff>
    </xdr:from>
    <xdr:ext cx="736600" cy="259045"/>
    <xdr:sp macro="" textlink="">
      <xdr:nvSpPr>
        <xdr:cNvPr id="338" name="テキスト ボックス 337">
          <a:extLst>
            <a:ext uri="{FF2B5EF4-FFF2-40B4-BE49-F238E27FC236}">
              <a16:creationId xmlns:a16="http://schemas.microsoft.com/office/drawing/2014/main" xmlns="" id="{00000000-0008-0000-0300-000052010000}"/>
            </a:ext>
          </a:extLst>
        </xdr:cNvPr>
        <xdr:cNvSpPr txBox="1"/>
      </xdr:nvSpPr>
      <xdr:spPr>
        <a:xfrm>
          <a:off x="15798800" y="1040657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59</xdr:row>
      <xdr:rowOff>160872</xdr:rowOff>
    </xdr:from>
    <xdr:to>
      <xdr:col>73</xdr:col>
      <xdr:colOff>44450</xdr:colOff>
      <xdr:row>60</xdr:row>
      <xdr:rowOff>91022</xdr:rowOff>
    </xdr:to>
    <xdr:sp macro="" textlink="">
      <xdr:nvSpPr>
        <xdr:cNvPr id="339" name="楕円 338">
          <a:extLst>
            <a:ext uri="{FF2B5EF4-FFF2-40B4-BE49-F238E27FC236}">
              <a16:creationId xmlns:a16="http://schemas.microsoft.com/office/drawing/2014/main" xmlns="" id="{00000000-0008-0000-0300-000053010000}"/>
            </a:ext>
          </a:extLst>
        </xdr:cNvPr>
        <xdr:cNvSpPr/>
      </xdr:nvSpPr>
      <xdr:spPr>
        <a:xfrm>
          <a:off x="15240000" y="102764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101199</xdr:rowOff>
    </xdr:from>
    <xdr:ext cx="762000" cy="259045"/>
    <xdr:sp macro="" textlink="">
      <xdr:nvSpPr>
        <xdr:cNvPr id="340" name="テキスト ボックス 339">
          <a:extLst>
            <a:ext uri="{FF2B5EF4-FFF2-40B4-BE49-F238E27FC236}">
              <a16:creationId xmlns:a16="http://schemas.microsoft.com/office/drawing/2014/main" xmlns="" id="{00000000-0008-0000-0300-000054010000}"/>
            </a:ext>
          </a:extLst>
        </xdr:cNvPr>
        <xdr:cNvSpPr txBox="1"/>
      </xdr:nvSpPr>
      <xdr:spPr>
        <a:xfrm>
          <a:off x="14909800" y="100452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59</xdr:row>
      <xdr:rowOff>106408</xdr:rowOff>
    </xdr:from>
    <xdr:to>
      <xdr:col>68</xdr:col>
      <xdr:colOff>203200</xdr:colOff>
      <xdr:row>60</xdr:row>
      <xdr:rowOff>36558</xdr:rowOff>
    </xdr:to>
    <xdr:sp macro="" textlink="">
      <xdr:nvSpPr>
        <xdr:cNvPr id="341" name="楕円 340">
          <a:extLst>
            <a:ext uri="{FF2B5EF4-FFF2-40B4-BE49-F238E27FC236}">
              <a16:creationId xmlns:a16="http://schemas.microsoft.com/office/drawing/2014/main" xmlns="" id="{00000000-0008-0000-0300-000055010000}"/>
            </a:ext>
          </a:extLst>
        </xdr:cNvPr>
        <xdr:cNvSpPr/>
      </xdr:nvSpPr>
      <xdr:spPr>
        <a:xfrm>
          <a:off x="14351000" y="10221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46735</xdr:rowOff>
    </xdr:from>
    <xdr:ext cx="762000" cy="259045"/>
    <xdr:sp macro="" textlink="">
      <xdr:nvSpPr>
        <xdr:cNvPr id="342" name="テキスト ボックス 341">
          <a:extLst>
            <a:ext uri="{FF2B5EF4-FFF2-40B4-BE49-F238E27FC236}">
              <a16:creationId xmlns:a16="http://schemas.microsoft.com/office/drawing/2014/main" xmlns="" id="{00000000-0008-0000-0300-000056010000}"/>
            </a:ext>
          </a:extLst>
        </xdr:cNvPr>
        <xdr:cNvSpPr txBox="1"/>
      </xdr:nvSpPr>
      <xdr:spPr>
        <a:xfrm>
          <a:off x="14020800" y="99908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107786</xdr:rowOff>
    </xdr:from>
    <xdr:to>
      <xdr:col>64</xdr:col>
      <xdr:colOff>152400</xdr:colOff>
      <xdr:row>60</xdr:row>
      <xdr:rowOff>37936</xdr:rowOff>
    </xdr:to>
    <xdr:sp macro="" textlink="">
      <xdr:nvSpPr>
        <xdr:cNvPr id="343" name="楕円 342">
          <a:extLst>
            <a:ext uri="{FF2B5EF4-FFF2-40B4-BE49-F238E27FC236}">
              <a16:creationId xmlns:a16="http://schemas.microsoft.com/office/drawing/2014/main" xmlns="" id="{00000000-0008-0000-0300-000057010000}"/>
            </a:ext>
          </a:extLst>
        </xdr:cNvPr>
        <xdr:cNvSpPr/>
      </xdr:nvSpPr>
      <xdr:spPr>
        <a:xfrm>
          <a:off x="13462000" y="10223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48113</xdr:rowOff>
    </xdr:from>
    <xdr:ext cx="762000" cy="259045"/>
    <xdr:sp macro="" textlink="">
      <xdr:nvSpPr>
        <xdr:cNvPr id="344" name="テキスト ボックス 343">
          <a:extLst>
            <a:ext uri="{FF2B5EF4-FFF2-40B4-BE49-F238E27FC236}">
              <a16:creationId xmlns:a16="http://schemas.microsoft.com/office/drawing/2014/main" xmlns="" id="{00000000-0008-0000-0300-000058010000}"/>
            </a:ext>
          </a:extLst>
        </xdr:cNvPr>
        <xdr:cNvSpPr txBox="1"/>
      </xdr:nvSpPr>
      <xdr:spPr>
        <a:xfrm>
          <a:off x="13131800" y="9992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5" name="正方形/長方形 344">
          <a:extLst>
            <a:ext uri="{FF2B5EF4-FFF2-40B4-BE49-F238E27FC236}">
              <a16:creationId xmlns:a16="http://schemas.microsoft.com/office/drawing/2014/main" xmlns="" id="{00000000-0008-0000-0300-000059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6" name="テキスト ボックス 345">
          <a:extLst>
            <a:ext uri="{FF2B5EF4-FFF2-40B4-BE49-F238E27FC236}">
              <a16:creationId xmlns:a16="http://schemas.microsoft.com/office/drawing/2014/main" xmlns="" id="{00000000-0008-0000-0300-00005A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7" name="テキスト ボックス 346">
          <a:extLst>
            <a:ext uri="{FF2B5EF4-FFF2-40B4-BE49-F238E27FC236}">
              <a16:creationId xmlns:a16="http://schemas.microsoft.com/office/drawing/2014/main" xmlns="" id="{00000000-0008-0000-0300-00005B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8" name="正方形/長方形 347">
          <a:extLst>
            <a:ext uri="{FF2B5EF4-FFF2-40B4-BE49-F238E27FC236}">
              <a16:creationId xmlns:a16="http://schemas.microsoft.com/office/drawing/2014/main" xmlns="" id="{00000000-0008-0000-0300-00005C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9" name="正方形/長方形 348">
          <a:extLst>
            <a:ext uri="{FF2B5EF4-FFF2-40B4-BE49-F238E27FC236}">
              <a16:creationId xmlns:a16="http://schemas.microsoft.com/office/drawing/2014/main" xmlns="" id="{00000000-0008-0000-0300-00005D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0" name="正方形/長方形 349">
          <a:extLst>
            <a:ext uri="{FF2B5EF4-FFF2-40B4-BE49-F238E27FC236}">
              <a16:creationId xmlns:a16="http://schemas.microsoft.com/office/drawing/2014/main" xmlns="" id="{00000000-0008-0000-0300-00005E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1" name="正方形/長方形 350">
          <a:extLst>
            <a:ext uri="{FF2B5EF4-FFF2-40B4-BE49-F238E27FC236}">
              <a16:creationId xmlns:a16="http://schemas.microsoft.com/office/drawing/2014/main" xmlns="" id="{00000000-0008-0000-0300-00005F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2" name="正方形/長方形 351">
          <a:extLst>
            <a:ext uri="{FF2B5EF4-FFF2-40B4-BE49-F238E27FC236}">
              <a16:creationId xmlns:a16="http://schemas.microsoft.com/office/drawing/2014/main" xmlns="" id="{00000000-0008-0000-0300-000060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3" name="正方形/長方形 352">
          <a:extLst>
            <a:ext uri="{FF2B5EF4-FFF2-40B4-BE49-F238E27FC236}">
              <a16:creationId xmlns:a16="http://schemas.microsoft.com/office/drawing/2014/main" xmlns="" id="{00000000-0008-0000-0300-000061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4" name="正方形/長方形 353">
          <a:extLst>
            <a:ext uri="{FF2B5EF4-FFF2-40B4-BE49-F238E27FC236}">
              <a16:creationId xmlns:a16="http://schemas.microsoft.com/office/drawing/2014/main" xmlns="" id="{00000000-0008-0000-0300-000062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5" name="正方形/長方形 354">
          <a:extLst>
            <a:ext uri="{FF2B5EF4-FFF2-40B4-BE49-F238E27FC236}">
              <a16:creationId xmlns:a16="http://schemas.microsoft.com/office/drawing/2014/main" xmlns="" id="{00000000-0008-0000-0300-000063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6" name="正方形/長方形 355">
          <a:extLst>
            <a:ext uri="{FF2B5EF4-FFF2-40B4-BE49-F238E27FC236}">
              <a16:creationId xmlns:a16="http://schemas.microsoft.com/office/drawing/2014/main" xmlns="" id="{00000000-0008-0000-0300-000064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7" name="テキスト ボックス 356">
          <a:extLst>
            <a:ext uri="{FF2B5EF4-FFF2-40B4-BE49-F238E27FC236}">
              <a16:creationId xmlns:a16="http://schemas.microsoft.com/office/drawing/2014/main" xmlns="" id="{00000000-0008-0000-0300-000065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50">
              <a:latin typeface="ＭＳ Ｐゴシック" panose="020B0600070205080204" pitchFamily="50" charset="-128"/>
              <a:ea typeface="ＭＳ Ｐゴシック" panose="020B0600070205080204" pitchFamily="50" charset="-128"/>
            </a:rPr>
            <a:t>普通交付税は減少傾向にあるが、平成</a:t>
          </a:r>
          <a:r>
            <a:rPr kumimoji="1" lang="en-US" altLang="ja-JP" sz="1250">
              <a:latin typeface="ＭＳ Ｐゴシック" panose="020B0600070205080204" pitchFamily="50" charset="-128"/>
              <a:ea typeface="ＭＳ Ｐゴシック" panose="020B0600070205080204" pitchFamily="50" charset="-128"/>
            </a:rPr>
            <a:t>27</a:t>
          </a:r>
          <a:r>
            <a:rPr kumimoji="1" lang="ja-JP" altLang="en-US" sz="1250">
              <a:latin typeface="ＭＳ Ｐゴシック" panose="020B0600070205080204" pitchFamily="50" charset="-128"/>
              <a:ea typeface="ＭＳ Ｐゴシック" panose="020B0600070205080204" pitchFamily="50" charset="-128"/>
            </a:rPr>
            <a:t>年度から元利償還金額も下がり続けているため、平成</a:t>
          </a:r>
          <a:r>
            <a:rPr kumimoji="1" lang="en-US" altLang="ja-JP" sz="1250">
              <a:latin typeface="ＭＳ Ｐゴシック" panose="020B0600070205080204" pitchFamily="50" charset="-128"/>
              <a:ea typeface="ＭＳ Ｐゴシック" panose="020B0600070205080204" pitchFamily="50" charset="-128"/>
            </a:rPr>
            <a:t>29</a:t>
          </a:r>
          <a:r>
            <a:rPr kumimoji="1" lang="ja-JP" altLang="en-US" sz="1250">
              <a:latin typeface="ＭＳ Ｐゴシック" panose="020B0600070205080204" pitchFamily="50" charset="-128"/>
              <a:ea typeface="ＭＳ Ｐゴシック" panose="020B0600070205080204" pitchFamily="50" charset="-128"/>
            </a:rPr>
            <a:t>年度までの単年度の比率が下がっており、３カ年平均についても下がってきている。</a:t>
          </a:r>
        </a:p>
        <a:p>
          <a:r>
            <a:rPr kumimoji="1" lang="ja-JP" altLang="en-US" sz="1250">
              <a:latin typeface="ＭＳ Ｐゴシック" panose="020B0600070205080204" pitchFamily="50" charset="-128"/>
              <a:ea typeface="ＭＳ Ｐゴシック" panose="020B0600070205080204" pitchFamily="50" charset="-128"/>
            </a:rPr>
            <a:t>しかし、平成</a:t>
          </a:r>
          <a:r>
            <a:rPr kumimoji="1" lang="en-US" altLang="ja-JP" sz="1250">
              <a:latin typeface="ＭＳ Ｐゴシック" panose="020B0600070205080204" pitchFamily="50" charset="-128"/>
              <a:ea typeface="ＭＳ Ｐゴシック" panose="020B0600070205080204" pitchFamily="50" charset="-128"/>
            </a:rPr>
            <a:t>30</a:t>
          </a:r>
          <a:r>
            <a:rPr kumimoji="1" lang="ja-JP" altLang="en-US" sz="1250">
              <a:latin typeface="ＭＳ Ｐゴシック" panose="020B0600070205080204" pitchFamily="50" charset="-128"/>
              <a:ea typeface="ＭＳ Ｐゴシック" panose="020B0600070205080204" pitchFamily="50" charset="-128"/>
            </a:rPr>
            <a:t>年度は、平成</a:t>
          </a:r>
          <a:r>
            <a:rPr kumimoji="1" lang="en-US" altLang="ja-JP" sz="1250">
              <a:latin typeface="ＭＳ Ｐゴシック" panose="020B0600070205080204" pitchFamily="50" charset="-128"/>
              <a:ea typeface="ＭＳ Ｐゴシック" panose="020B0600070205080204" pitchFamily="50" charset="-128"/>
            </a:rPr>
            <a:t>29</a:t>
          </a:r>
          <a:r>
            <a:rPr kumimoji="1" lang="ja-JP" altLang="en-US" sz="1250">
              <a:latin typeface="ＭＳ Ｐゴシック" panose="020B0600070205080204" pitchFamily="50" charset="-128"/>
              <a:ea typeface="ＭＳ Ｐゴシック" panose="020B0600070205080204" pitchFamily="50" charset="-128"/>
            </a:rPr>
            <a:t>年度と比べ元利償還金が減となり、標準税収入額等も増となった一方、普通交付税額、臨時財政対策債発行可能額が減となったことにより、単年度の実質公債費比率が</a:t>
          </a:r>
          <a:r>
            <a:rPr kumimoji="1" lang="en-US" altLang="ja-JP" sz="1250">
              <a:latin typeface="ＭＳ Ｐゴシック" panose="020B0600070205080204" pitchFamily="50" charset="-128"/>
              <a:ea typeface="ＭＳ Ｐゴシック" panose="020B0600070205080204" pitchFamily="50" charset="-128"/>
            </a:rPr>
            <a:t>0.4</a:t>
          </a:r>
          <a:r>
            <a:rPr kumimoji="1" lang="ja-JP" altLang="en-US" sz="1250">
              <a:latin typeface="ＭＳ Ｐゴシック" panose="020B0600070205080204" pitchFamily="50" charset="-128"/>
              <a:ea typeface="ＭＳ Ｐゴシック" panose="020B0600070205080204" pitchFamily="50" charset="-128"/>
            </a:rPr>
            <a:t>ポイント上がっている。</a:t>
          </a:r>
          <a:endParaRPr kumimoji="1" lang="en-US" altLang="ja-JP" sz="1250">
            <a:latin typeface="ＭＳ Ｐゴシック" panose="020B0600070205080204" pitchFamily="50" charset="-128"/>
            <a:ea typeface="ＭＳ Ｐゴシック" panose="020B0600070205080204" pitchFamily="50" charset="-128"/>
          </a:endParaRPr>
        </a:p>
        <a:p>
          <a:r>
            <a:rPr kumimoji="1" lang="ja-JP" altLang="en-US" sz="1250">
              <a:latin typeface="ＭＳ Ｐゴシック" panose="020B0600070205080204" pitchFamily="50" charset="-128"/>
              <a:ea typeface="ＭＳ Ｐゴシック" panose="020B0600070205080204" pitchFamily="50" charset="-128"/>
            </a:rPr>
            <a:t>今後も起債事業があることから、財政措置等を踏まえた計画的な借入や返済等を行い、水準を抑えられるようつとめる。</a:t>
          </a:r>
        </a:p>
      </xdr:txBody>
    </xdr:sp>
    <xdr:clientData/>
  </xdr:twoCellAnchor>
  <xdr:oneCellAnchor>
    <xdr:from>
      <xdr:col>61</xdr:col>
      <xdr:colOff>6350</xdr:colOff>
      <xdr:row>32</xdr:row>
      <xdr:rowOff>101600</xdr:rowOff>
    </xdr:from>
    <xdr:ext cx="298543" cy="225703"/>
    <xdr:sp macro="" textlink="">
      <xdr:nvSpPr>
        <xdr:cNvPr id="358" name="テキスト ボックス 357">
          <a:extLst>
            <a:ext uri="{FF2B5EF4-FFF2-40B4-BE49-F238E27FC236}">
              <a16:creationId xmlns:a16="http://schemas.microsoft.com/office/drawing/2014/main" xmlns="" id="{00000000-0008-0000-0300-000066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9" name="直線コネクタ 358">
          <a:extLst>
            <a:ext uri="{FF2B5EF4-FFF2-40B4-BE49-F238E27FC236}">
              <a16:creationId xmlns:a16="http://schemas.microsoft.com/office/drawing/2014/main" xmlns="" id="{00000000-0008-0000-0300-000067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0" name="テキスト ボックス 359">
          <a:extLst>
            <a:ext uri="{FF2B5EF4-FFF2-40B4-BE49-F238E27FC236}">
              <a16:creationId xmlns:a16="http://schemas.microsoft.com/office/drawing/2014/main" xmlns="" id="{00000000-0008-0000-0300-000068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1" name="直線コネクタ 360">
          <a:extLst>
            <a:ext uri="{FF2B5EF4-FFF2-40B4-BE49-F238E27FC236}">
              <a16:creationId xmlns:a16="http://schemas.microsoft.com/office/drawing/2014/main" xmlns="" id="{00000000-0008-0000-0300-000069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2" name="テキスト ボックス 361">
          <a:extLst>
            <a:ext uri="{FF2B5EF4-FFF2-40B4-BE49-F238E27FC236}">
              <a16:creationId xmlns:a16="http://schemas.microsoft.com/office/drawing/2014/main" xmlns="" id="{00000000-0008-0000-0300-00006A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3" name="直線コネクタ 362">
          <a:extLst>
            <a:ext uri="{FF2B5EF4-FFF2-40B4-BE49-F238E27FC236}">
              <a16:creationId xmlns:a16="http://schemas.microsoft.com/office/drawing/2014/main" xmlns="" id="{00000000-0008-0000-0300-00006B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4" name="テキスト ボックス 363">
          <a:extLst>
            <a:ext uri="{FF2B5EF4-FFF2-40B4-BE49-F238E27FC236}">
              <a16:creationId xmlns:a16="http://schemas.microsoft.com/office/drawing/2014/main" xmlns="" id="{00000000-0008-0000-0300-00006C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5" name="直線コネクタ 364">
          <a:extLst>
            <a:ext uri="{FF2B5EF4-FFF2-40B4-BE49-F238E27FC236}">
              <a16:creationId xmlns:a16="http://schemas.microsoft.com/office/drawing/2014/main" xmlns="" id="{00000000-0008-0000-0300-00006D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6" name="テキスト ボックス 365">
          <a:extLst>
            <a:ext uri="{FF2B5EF4-FFF2-40B4-BE49-F238E27FC236}">
              <a16:creationId xmlns:a16="http://schemas.microsoft.com/office/drawing/2014/main" xmlns="" id="{00000000-0008-0000-0300-00006E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7" name="直線コネクタ 366">
          <a:extLst>
            <a:ext uri="{FF2B5EF4-FFF2-40B4-BE49-F238E27FC236}">
              <a16:creationId xmlns:a16="http://schemas.microsoft.com/office/drawing/2014/main" xmlns="" id="{00000000-0008-0000-0300-00006F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8" name="直線コネクタ 367">
          <a:extLst>
            <a:ext uri="{FF2B5EF4-FFF2-40B4-BE49-F238E27FC236}">
              <a16:creationId xmlns:a16="http://schemas.microsoft.com/office/drawing/2014/main" xmlns="" id="{00000000-0008-0000-0300-000070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9" name="公債費負担の状況グラフ枠">
          <a:extLst>
            <a:ext uri="{FF2B5EF4-FFF2-40B4-BE49-F238E27FC236}">
              <a16:creationId xmlns:a16="http://schemas.microsoft.com/office/drawing/2014/main" xmlns="" id="{00000000-0008-0000-0300-000071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168402</xdr:rowOff>
    </xdr:from>
    <xdr:to>
      <xdr:col>81</xdr:col>
      <xdr:colOff>44450</xdr:colOff>
      <xdr:row>44</xdr:row>
      <xdr:rowOff>5842</xdr:rowOff>
    </xdr:to>
    <xdr:cxnSp macro="">
      <xdr:nvCxnSpPr>
        <xdr:cNvPr id="370" name="直線コネクタ 369">
          <a:extLst>
            <a:ext uri="{FF2B5EF4-FFF2-40B4-BE49-F238E27FC236}">
              <a16:creationId xmlns:a16="http://schemas.microsoft.com/office/drawing/2014/main" xmlns="" id="{00000000-0008-0000-0300-000072010000}"/>
            </a:ext>
          </a:extLst>
        </xdr:cNvPr>
        <xdr:cNvCxnSpPr/>
      </xdr:nvCxnSpPr>
      <xdr:spPr>
        <a:xfrm flipV="1">
          <a:off x="17018000" y="6512052"/>
          <a:ext cx="0" cy="103759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149369</xdr:rowOff>
    </xdr:from>
    <xdr:ext cx="762000" cy="259045"/>
    <xdr:sp macro="" textlink="">
      <xdr:nvSpPr>
        <xdr:cNvPr id="371" name="公債費負担の状況最小値テキスト">
          <a:extLst>
            <a:ext uri="{FF2B5EF4-FFF2-40B4-BE49-F238E27FC236}">
              <a16:creationId xmlns:a16="http://schemas.microsoft.com/office/drawing/2014/main" xmlns="" id="{00000000-0008-0000-0300-000073010000}"/>
            </a:ext>
          </a:extLst>
        </xdr:cNvPr>
        <xdr:cNvSpPr txBox="1"/>
      </xdr:nvSpPr>
      <xdr:spPr>
        <a:xfrm>
          <a:off x="17106900" y="75217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5842</xdr:rowOff>
    </xdr:from>
    <xdr:to>
      <xdr:col>81</xdr:col>
      <xdr:colOff>133350</xdr:colOff>
      <xdr:row>44</xdr:row>
      <xdr:rowOff>5842</xdr:rowOff>
    </xdr:to>
    <xdr:cxnSp macro="">
      <xdr:nvCxnSpPr>
        <xdr:cNvPr id="372" name="直線コネクタ 371">
          <a:extLst>
            <a:ext uri="{FF2B5EF4-FFF2-40B4-BE49-F238E27FC236}">
              <a16:creationId xmlns:a16="http://schemas.microsoft.com/office/drawing/2014/main" xmlns="" id="{00000000-0008-0000-0300-000074010000}"/>
            </a:ext>
          </a:extLst>
        </xdr:cNvPr>
        <xdr:cNvCxnSpPr/>
      </xdr:nvCxnSpPr>
      <xdr:spPr>
        <a:xfrm>
          <a:off x="16929100" y="75496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83329</xdr:rowOff>
    </xdr:from>
    <xdr:ext cx="762000" cy="259045"/>
    <xdr:sp macro="" textlink="">
      <xdr:nvSpPr>
        <xdr:cNvPr id="373" name="公債費負担の状況最大値テキスト">
          <a:extLst>
            <a:ext uri="{FF2B5EF4-FFF2-40B4-BE49-F238E27FC236}">
              <a16:creationId xmlns:a16="http://schemas.microsoft.com/office/drawing/2014/main" xmlns="" id="{00000000-0008-0000-0300-000075010000}"/>
            </a:ext>
          </a:extLst>
        </xdr:cNvPr>
        <xdr:cNvSpPr txBox="1"/>
      </xdr:nvSpPr>
      <xdr:spPr>
        <a:xfrm>
          <a:off x="17106900" y="6255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168402</xdr:rowOff>
    </xdr:from>
    <xdr:to>
      <xdr:col>81</xdr:col>
      <xdr:colOff>133350</xdr:colOff>
      <xdr:row>37</xdr:row>
      <xdr:rowOff>168402</xdr:rowOff>
    </xdr:to>
    <xdr:cxnSp macro="">
      <xdr:nvCxnSpPr>
        <xdr:cNvPr id="374" name="直線コネクタ 373">
          <a:extLst>
            <a:ext uri="{FF2B5EF4-FFF2-40B4-BE49-F238E27FC236}">
              <a16:creationId xmlns:a16="http://schemas.microsoft.com/office/drawing/2014/main" xmlns="" id="{00000000-0008-0000-0300-000076010000}"/>
            </a:ext>
          </a:extLst>
        </xdr:cNvPr>
        <xdr:cNvCxnSpPr/>
      </xdr:nvCxnSpPr>
      <xdr:spPr>
        <a:xfrm>
          <a:off x="16929100" y="65120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98044</xdr:rowOff>
    </xdr:from>
    <xdr:to>
      <xdr:col>81</xdr:col>
      <xdr:colOff>44450</xdr:colOff>
      <xdr:row>40</xdr:row>
      <xdr:rowOff>107696</xdr:rowOff>
    </xdr:to>
    <xdr:cxnSp macro="">
      <xdr:nvCxnSpPr>
        <xdr:cNvPr id="375" name="直線コネクタ 374">
          <a:extLst>
            <a:ext uri="{FF2B5EF4-FFF2-40B4-BE49-F238E27FC236}">
              <a16:creationId xmlns:a16="http://schemas.microsoft.com/office/drawing/2014/main" xmlns="" id="{00000000-0008-0000-0300-000077010000}"/>
            </a:ext>
          </a:extLst>
        </xdr:cNvPr>
        <xdr:cNvCxnSpPr/>
      </xdr:nvCxnSpPr>
      <xdr:spPr>
        <a:xfrm flipV="1">
          <a:off x="16179800" y="6956044"/>
          <a:ext cx="8382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149623</xdr:rowOff>
    </xdr:from>
    <xdr:ext cx="762000" cy="259045"/>
    <xdr:sp macro="" textlink="">
      <xdr:nvSpPr>
        <xdr:cNvPr id="376" name="公債費負担の状況平均値テキスト">
          <a:extLst>
            <a:ext uri="{FF2B5EF4-FFF2-40B4-BE49-F238E27FC236}">
              <a16:creationId xmlns:a16="http://schemas.microsoft.com/office/drawing/2014/main" xmlns="" id="{00000000-0008-0000-0300-000078010000}"/>
            </a:ext>
          </a:extLst>
        </xdr:cNvPr>
        <xdr:cNvSpPr txBox="1"/>
      </xdr:nvSpPr>
      <xdr:spPr>
        <a:xfrm>
          <a:off x="17106900" y="700762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6096</xdr:rowOff>
    </xdr:from>
    <xdr:to>
      <xdr:col>81</xdr:col>
      <xdr:colOff>95250</xdr:colOff>
      <xdr:row>41</xdr:row>
      <xdr:rowOff>107696</xdr:rowOff>
    </xdr:to>
    <xdr:sp macro="" textlink="">
      <xdr:nvSpPr>
        <xdr:cNvPr id="377" name="フローチャート: 判断 376">
          <a:extLst>
            <a:ext uri="{FF2B5EF4-FFF2-40B4-BE49-F238E27FC236}">
              <a16:creationId xmlns:a16="http://schemas.microsoft.com/office/drawing/2014/main" xmlns="" id="{00000000-0008-0000-0300-000079010000}"/>
            </a:ext>
          </a:extLst>
        </xdr:cNvPr>
        <xdr:cNvSpPr/>
      </xdr:nvSpPr>
      <xdr:spPr>
        <a:xfrm>
          <a:off x="169672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107696</xdr:rowOff>
    </xdr:from>
    <xdr:to>
      <xdr:col>77</xdr:col>
      <xdr:colOff>44450</xdr:colOff>
      <xdr:row>40</xdr:row>
      <xdr:rowOff>131826</xdr:rowOff>
    </xdr:to>
    <xdr:cxnSp macro="">
      <xdr:nvCxnSpPr>
        <xdr:cNvPr id="378" name="直線コネクタ 377">
          <a:extLst>
            <a:ext uri="{FF2B5EF4-FFF2-40B4-BE49-F238E27FC236}">
              <a16:creationId xmlns:a16="http://schemas.microsoft.com/office/drawing/2014/main" xmlns="" id="{00000000-0008-0000-0300-00007A010000}"/>
            </a:ext>
          </a:extLst>
        </xdr:cNvPr>
        <xdr:cNvCxnSpPr/>
      </xdr:nvCxnSpPr>
      <xdr:spPr>
        <a:xfrm flipV="1">
          <a:off x="15290800" y="6965696"/>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6096</xdr:rowOff>
    </xdr:from>
    <xdr:to>
      <xdr:col>77</xdr:col>
      <xdr:colOff>95250</xdr:colOff>
      <xdr:row>41</xdr:row>
      <xdr:rowOff>107696</xdr:rowOff>
    </xdr:to>
    <xdr:sp macro="" textlink="">
      <xdr:nvSpPr>
        <xdr:cNvPr id="379" name="フローチャート: 判断 378">
          <a:extLst>
            <a:ext uri="{FF2B5EF4-FFF2-40B4-BE49-F238E27FC236}">
              <a16:creationId xmlns:a16="http://schemas.microsoft.com/office/drawing/2014/main" xmlns="" id="{00000000-0008-0000-0300-00007B010000}"/>
            </a:ext>
          </a:extLst>
        </xdr:cNvPr>
        <xdr:cNvSpPr/>
      </xdr:nvSpPr>
      <xdr:spPr>
        <a:xfrm>
          <a:off x="16129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92473</xdr:rowOff>
    </xdr:from>
    <xdr:ext cx="736600" cy="259045"/>
    <xdr:sp macro="" textlink="">
      <xdr:nvSpPr>
        <xdr:cNvPr id="380" name="テキスト ボックス 379">
          <a:extLst>
            <a:ext uri="{FF2B5EF4-FFF2-40B4-BE49-F238E27FC236}">
              <a16:creationId xmlns:a16="http://schemas.microsoft.com/office/drawing/2014/main" xmlns="" id="{00000000-0008-0000-0300-00007C010000}"/>
            </a:ext>
          </a:extLst>
        </xdr:cNvPr>
        <xdr:cNvSpPr txBox="1"/>
      </xdr:nvSpPr>
      <xdr:spPr>
        <a:xfrm>
          <a:off x="15798800" y="71219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131826</xdr:rowOff>
    </xdr:from>
    <xdr:to>
      <xdr:col>72</xdr:col>
      <xdr:colOff>203200</xdr:colOff>
      <xdr:row>40</xdr:row>
      <xdr:rowOff>141478</xdr:rowOff>
    </xdr:to>
    <xdr:cxnSp macro="">
      <xdr:nvCxnSpPr>
        <xdr:cNvPr id="381" name="直線コネクタ 380">
          <a:extLst>
            <a:ext uri="{FF2B5EF4-FFF2-40B4-BE49-F238E27FC236}">
              <a16:creationId xmlns:a16="http://schemas.microsoft.com/office/drawing/2014/main" xmlns="" id="{00000000-0008-0000-0300-00007D010000}"/>
            </a:ext>
          </a:extLst>
        </xdr:cNvPr>
        <xdr:cNvCxnSpPr/>
      </xdr:nvCxnSpPr>
      <xdr:spPr>
        <a:xfrm flipV="1">
          <a:off x="14401800" y="6989826"/>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20574</xdr:rowOff>
    </xdr:from>
    <xdr:to>
      <xdr:col>73</xdr:col>
      <xdr:colOff>44450</xdr:colOff>
      <xdr:row>41</xdr:row>
      <xdr:rowOff>122174</xdr:rowOff>
    </xdr:to>
    <xdr:sp macro="" textlink="">
      <xdr:nvSpPr>
        <xdr:cNvPr id="382" name="フローチャート: 判断 381">
          <a:extLst>
            <a:ext uri="{FF2B5EF4-FFF2-40B4-BE49-F238E27FC236}">
              <a16:creationId xmlns:a16="http://schemas.microsoft.com/office/drawing/2014/main" xmlns="" id="{00000000-0008-0000-0300-00007E010000}"/>
            </a:ext>
          </a:extLst>
        </xdr:cNvPr>
        <xdr:cNvSpPr/>
      </xdr:nvSpPr>
      <xdr:spPr>
        <a:xfrm>
          <a:off x="15240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106951</xdr:rowOff>
    </xdr:from>
    <xdr:ext cx="762000" cy="259045"/>
    <xdr:sp macro="" textlink="">
      <xdr:nvSpPr>
        <xdr:cNvPr id="383" name="テキスト ボックス 382">
          <a:extLst>
            <a:ext uri="{FF2B5EF4-FFF2-40B4-BE49-F238E27FC236}">
              <a16:creationId xmlns:a16="http://schemas.microsoft.com/office/drawing/2014/main" xmlns="" id="{00000000-0008-0000-0300-00007F010000}"/>
            </a:ext>
          </a:extLst>
        </xdr:cNvPr>
        <xdr:cNvSpPr txBox="1"/>
      </xdr:nvSpPr>
      <xdr:spPr>
        <a:xfrm>
          <a:off x="14909800" y="713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141478</xdr:rowOff>
    </xdr:from>
    <xdr:to>
      <xdr:col>68</xdr:col>
      <xdr:colOff>152400</xdr:colOff>
      <xdr:row>40</xdr:row>
      <xdr:rowOff>151130</xdr:rowOff>
    </xdr:to>
    <xdr:cxnSp macro="">
      <xdr:nvCxnSpPr>
        <xdr:cNvPr id="384" name="直線コネクタ 383">
          <a:extLst>
            <a:ext uri="{FF2B5EF4-FFF2-40B4-BE49-F238E27FC236}">
              <a16:creationId xmlns:a16="http://schemas.microsoft.com/office/drawing/2014/main" xmlns="" id="{00000000-0008-0000-0300-000080010000}"/>
            </a:ext>
          </a:extLst>
        </xdr:cNvPr>
        <xdr:cNvCxnSpPr/>
      </xdr:nvCxnSpPr>
      <xdr:spPr>
        <a:xfrm flipV="1">
          <a:off x="13512800" y="6999478"/>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39878</xdr:rowOff>
    </xdr:from>
    <xdr:to>
      <xdr:col>68</xdr:col>
      <xdr:colOff>203200</xdr:colOff>
      <xdr:row>41</xdr:row>
      <xdr:rowOff>141478</xdr:rowOff>
    </xdr:to>
    <xdr:sp macro="" textlink="">
      <xdr:nvSpPr>
        <xdr:cNvPr id="385" name="フローチャート: 判断 384">
          <a:extLst>
            <a:ext uri="{FF2B5EF4-FFF2-40B4-BE49-F238E27FC236}">
              <a16:creationId xmlns:a16="http://schemas.microsoft.com/office/drawing/2014/main" xmlns="" id="{00000000-0008-0000-0300-000081010000}"/>
            </a:ext>
          </a:extLst>
        </xdr:cNvPr>
        <xdr:cNvSpPr/>
      </xdr:nvSpPr>
      <xdr:spPr>
        <a:xfrm>
          <a:off x="14351000" y="706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126255</xdr:rowOff>
    </xdr:from>
    <xdr:ext cx="762000" cy="259045"/>
    <xdr:sp macro="" textlink="">
      <xdr:nvSpPr>
        <xdr:cNvPr id="386" name="テキスト ボックス 385">
          <a:extLst>
            <a:ext uri="{FF2B5EF4-FFF2-40B4-BE49-F238E27FC236}">
              <a16:creationId xmlns:a16="http://schemas.microsoft.com/office/drawing/2014/main" xmlns="" id="{00000000-0008-0000-0300-000082010000}"/>
            </a:ext>
          </a:extLst>
        </xdr:cNvPr>
        <xdr:cNvSpPr txBox="1"/>
      </xdr:nvSpPr>
      <xdr:spPr>
        <a:xfrm>
          <a:off x="14020800" y="715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59182</xdr:rowOff>
    </xdr:from>
    <xdr:to>
      <xdr:col>64</xdr:col>
      <xdr:colOff>152400</xdr:colOff>
      <xdr:row>41</xdr:row>
      <xdr:rowOff>160782</xdr:rowOff>
    </xdr:to>
    <xdr:sp macro="" textlink="">
      <xdr:nvSpPr>
        <xdr:cNvPr id="387" name="フローチャート: 判断 386">
          <a:extLst>
            <a:ext uri="{FF2B5EF4-FFF2-40B4-BE49-F238E27FC236}">
              <a16:creationId xmlns:a16="http://schemas.microsoft.com/office/drawing/2014/main" xmlns="" id="{00000000-0008-0000-0300-000083010000}"/>
            </a:ext>
          </a:extLst>
        </xdr:cNvPr>
        <xdr:cNvSpPr/>
      </xdr:nvSpPr>
      <xdr:spPr>
        <a:xfrm>
          <a:off x="13462000" y="7088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145559</xdr:rowOff>
    </xdr:from>
    <xdr:ext cx="762000" cy="259045"/>
    <xdr:sp macro="" textlink="">
      <xdr:nvSpPr>
        <xdr:cNvPr id="388" name="テキスト ボックス 387">
          <a:extLst>
            <a:ext uri="{FF2B5EF4-FFF2-40B4-BE49-F238E27FC236}">
              <a16:creationId xmlns:a16="http://schemas.microsoft.com/office/drawing/2014/main" xmlns="" id="{00000000-0008-0000-0300-000084010000}"/>
            </a:ext>
          </a:extLst>
        </xdr:cNvPr>
        <xdr:cNvSpPr txBox="1"/>
      </xdr:nvSpPr>
      <xdr:spPr>
        <a:xfrm>
          <a:off x="13131800" y="7175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89" name="テキスト ボックス 388">
          <a:extLst>
            <a:ext uri="{FF2B5EF4-FFF2-40B4-BE49-F238E27FC236}">
              <a16:creationId xmlns:a16="http://schemas.microsoft.com/office/drawing/2014/main" xmlns="" id="{00000000-0008-0000-0300-000085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xmlns="" id="{00000000-0008-0000-0300-000086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xmlns="" id="{00000000-0008-0000-0300-000087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xmlns="" id="{00000000-0008-0000-0300-000088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xmlns="" id="{00000000-0008-0000-0300-000089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47244</xdr:rowOff>
    </xdr:from>
    <xdr:to>
      <xdr:col>81</xdr:col>
      <xdr:colOff>95250</xdr:colOff>
      <xdr:row>40</xdr:row>
      <xdr:rowOff>148844</xdr:rowOff>
    </xdr:to>
    <xdr:sp macro="" textlink="">
      <xdr:nvSpPr>
        <xdr:cNvPr id="394" name="楕円 393">
          <a:extLst>
            <a:ext uri="{FF2B5EF4-FFF2-40B4-BE49-F238E27FC236}">
              <a16:creationId xmlns:a16="http://schemas.microsoft.com/office/drawing/2014/main" xmlns="" id="{00000000-0008-0000-0300-00008A010000}"/>
            </a:ext>
          </a:extLst>
        </xdr:cNvPr>
        <xdr:cNvSpPr/>
      </xdr:nvSpPr>
      <xdr:spPr>
        <a:xfrm>
          <a:off x="16967200" y="6905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63771</xdr:rowOff>
    </xdr:from>
    <xdr:ext cx="762000" cy="259045"/>
    <xdr:sp macro="" textlink="">
      <xdr:nvSpPr>
        <xdr:cNvPr id="395" name="公債費負担の状況該当値テキスト">
          <a:extLst>
            <a:ext uri="{FF2B5EF4-FFF2-40B4-BE49-F238E27FC236}">
              <a16:creationId xmlns:a16="http://schemas.microsoft.com/office/drawing/2014/main" xmlns="" id="{00000000-0008-0000-0300-00008B010000}"/>
            </a:ext>
          </a:extLst>
        </xdr:cNvPr>
        <xdr:cNvSpPr txBox="1"/>
      </xdr:nvSpPr>
      <xdr:spPr>
        <a:xfrm>
          <a:off x="17106900" y="67503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56896</xdr:rowOff>
    </xdr:from>
    <xdr:to>
      <xdr:col>77</xdr:col>
      <xdr:colOff>95250</xdr:colOff>
      <xdr:row>40</xdr:row>
      <xdr:rowOff>158496</xdr:rowOff>
    </xdr:to>
    <xdr:sp macro="" textlink="">
      <xdr:nvSpPr>
        <xdr:cNvPr id="396" name="楕円 395">
          <a:extLst>
            <a:ext uri="{FF2B5EF4-FFF2-40B4-BE49-F238E27FC236}">
              <a16:creationId xmlns:a16="http://schemas.microsoft.com/office/drawing/2014/main" xmlns="" id="{00000000-0008-0000-0300-00008C010000}"/>
            </a:ext>
          </a:extLst>
        </xdr:cNvPr>
        <xdr:cNvSpPr/>
      </xdr:nvSpPr>
      <xdr:spPr>
        <a:xfrm>
          <a:off x="16129000" y="6914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168673</xdr:rowOff>
    </xdr:from>
    <xdr:ext cx="736600" cy="259045"/>
    <xdr:sp macro="" textlink="">
      <xdr:nvSpPr>
        <xdr:cNvPr id="397" name="テキスト ボックス 396">
          <a:extLst>
            <a:ext uri="{FF2B5EF4-FFF2-40B4-BE49-F238E27FC236}">
              <a16:creationId xmlns:a16="http://schemas.microsoft.com/office/drawing/2014/main" xmlns="" id="{00000000-0008-0000-0300-00008D010000}"/>
            </a:ext>
          </a:extLst>
        </xdr:cNvPr>
        <xdr:cNvSpPr txBox="1"/>
      </xdr:nvSpPr>
      <xdr:spPr>
        <a:xfrm>
          <a:off x="15798800" y="66837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81026</xdr:rowOff>
    </xdr:from>
    <xdr:to>
      <xdr:col>73</xdr:col>
      <xdr:colOff>44450</xdr:colOff>
      <xdr:row>41</xdr:row>
      <xdr:rowOff>11176</xdr:rowOff>
    </xdr:to>
    <xdr:sp macro="" textlink="">
      <xdr:nvSpPr>
        <xdr:cNvPr id="398" name="楕円 397">
          <a:extLst>
            <a:ext uri="{FF2B5EF4-FFF2-40B4-BE49-F238E27FC236}">
              <a16:creationId xmlns:a16="http://schemas.microsoft.com/office/drawing/2014/main" xmlns="" id="{00000000-0008-0000-0300-00008E010000}"/>
            </a:ext>
          </a:extLst>
        </xdr:cNvPr>
        <xdr:cNvSpPr/>
      </xdr:nvSpPr>
      <xdr:spPr>
        <a:xfrm>
          <a:off x="15240000" y="6939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21353</xdr:rowOff>
    </xdr:from>
    <xdr:ext cx="762000" cy="259045"/>
    <xdr:sp macro="" textlink="">
      <xdr:nvSpPr>
        <xdr:cNvPr id="399" name="テキスト ボックス 398">
          <a:extLst>
            <a:ext uri="{FF2B5EF4-FFF2-40B4-BE49-F238E27FC236}">
              <a16:creationId xmlns:a16="http://schemas.microsoft.com/office/drawing/2014/main" xmlns="" id="{00000000-0008-0000-0300-00008F010000}"/>
            </a:ext>
          </a:extLst>
        </xdr:cNvPr>
        <xdr:cNvSpPr txBox="1"/>
      </xdr:nvSpPr>
      <xdr:spPr>
        <a:xfrm>
          <a:off x="14909800" y="6707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90678</xdr:rowOff>
    </xdr:from>
    <xdr:to>
      <xdr:col>68</xdr:col>
      <xdr:colOff>203200</xdr:colOff>
      <xdr:row>41</xdr:row>
      <xdr:rowOff>20828</xdr:rowOff>
    </xdr:to>
    <xdr:sp macro="" textlink="">
      <xdr:nvSpPr>
        <xdr:cNvPr id="400" name="楕円 399">
          <a:extLst>
            <a:ext uri="{FF2B5EF4-FFF2-40B4-BE49-F238E27FC236}">
              <a16:creationId xmlns:a16="http://schemas.microsoft.com/office/drawing/2014/main" xmlns="" id="{00000000-0008-0000-0300-000090010000}"/>
            </a:ext>
          </a:extLst>
        </xdr:cNvPr>
        <xdr:cNvSpPr/>
      </xdr:nvSpPr>
      <xdr:spPr>
        <a:xfrm>
          <a:off x="14351000" y="6948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31005</xdr:rowOff>
    </xdr:from>
    <xdr:ext cx="762000" cy="259045"/>
    <xdr:sp macro="" textlink="">
      <xdr:nvSpPr>
        <xdr:cNvPr id="401" name="テキスト ボックス 400">
          <a:extLst>
            <a:ext uri="{FF2B5EF4-FFF2-40B4-BE49-F238E27FC236}">
              <a16:creationId xmlns:a16="http://schemas.microsoft.com/office/drawing/2014/main" xmlns="" id="{00000000-0008-0000-0300-000091010000}"/>
            </a:ext>
          </a:extLst>
        </xdr:cNvPr>
        <xdr:cNvSpPr txBox="1"/>
      </xdr:nvSpPr>
      <xdr:spPr>
        <a:xfrm>
          <a:off x="14020800" y="67175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100330</xdr:rowOff>
    </xdr:from>
    <xdr:to>
      <xdr:col>64</xdr:col>
      <xdr:colOff>152400</xdr:colOff>
      <xdr:row>41</xdr:row>
      <xdr:rowOff>30480</xdr:rowOff>
    </xdr:to>
    <xdr:sp macro="" textlink="">
      <xdr:nvSpPr>
        <xdr:cNvPr id="402" name="楕円 401">
          <a:extLst>
            <a:ext uri="{FF2B5EF4-FFF2-40B4-BE49-F238E27FC236}">
              <a16:creationId xmlns:a16="http://schemas.microsoft.com/office/drawing/2014/main" xmlns="" id="{00000000-0008-0000-0300-000092010000}"/>
            </a:ext>
          </a:extLst>
        </xdr:cNvPr>
        <xdr:cNvSpPr/>
      </xdr:nvSpPr>
      <xdr:spPr>
        <a:xfrm>
          <a:off x="13462000" y="6958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40657</xdr:rowOff>
    </xdr:from>
    <xdr:ext cx="762000" cy="259045"/>
    <xdr:sp macro="" textlink="">
      <xdr:nvSpPr>
        <xdr:cNvPr id="403" name="テキスト ボックス 402">
          <a:extLst>
            <a:ext uri="{FF2B5EF4-FFF2-40B4-BE49-F238E27FC236}">
              <a16:creationId xmlns:a16="http://schemas.microsoft.com/office/drawing/2014/main" xmlns="" id="{00000000-0008-0000-0300-000093010000}"/>
            </a:ext>
          </a:extLst>
        </xdr:cNvPr>
        <xdr:cNvSpPr txBox="1"/>
      </xdr:nvSpPr>
      <xdr:spPr>
        <a:xfrm>
          <a:off x="13131800" y="67272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4" name="正方形/長方形 403">
          <a:extLst>
            <a:ext uri="{FF2B5EF4-FFF2-40B4-BE49-F238E27FC236}">
              <a16:creationId xmlns:a16="http://schemas.microsoft.com/office/drawing/2014/main" xmlns="" id="{00000000-0008-0000-0300-000094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5" name="テキスト ボックス 404">
          <a:extLst>
            <a:ext uri="{FF2B5EF4-FFF2-40B4-BE49-F238E27FC236}">
              <a16:creationId xmlns:a16="http://schemas.microsoft.com/office/drawing/2014/main" xmlns="" id="{00000000-0008-0000-0300-000095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6" name="テキスト ボックス 405">
          <a:extLst>
            <a:ext uri="{FF2B5EF4-FFF2-40B4-BE49-F238E27FC236}">
              <a16:creationId xmlns:a16="http://schemas.microsoft.com/office/drawing/2014/main" xmlns="" id="{00000000-0008-0000-0300-000096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7" name="正方形/長方形 406">
          <a:extLst>
            <a:ext uri="{FF2B5EF4-FFF2-40B4-BE49-F238E27FC236}">
              <a16:creationId xmlns:a16="http://schemas.microsoft.com/office/drawing/2014/main" xmlns="" id="{00000000-0008-0000-0300-000097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8" name="正方形/長方形 407">
          <a:extLst>
            <a:ext uri="{FF2B5EF4-FFF2-40B4-BE49-F238E27FC236}">
              <a16:creationId xmlns:a16="http://schemas.microsoft.com/office/drawing/2014/main" xmlns="" id="{00000000-0008-0000-0300-000098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9" name="正方形/長方形 408">
          <a:extLst>
            <a:ext uri="{FF2B5EF4-FFF2-40B4-BE49-F238E27FC236}">
              <a16:creationId xmlns:a16="http://schemas.microsoft.com/office/drawing/2014/main" xmlns="" id="{00000000-0008-0000-0300-000099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0" name="正方形/長方形 409">
          <a:extLst>
            <a:ext uri="{FF2B5EF4-FFF2-40B4-BE49-F238E27FC236}">
              <a16:creationId xmlns:a16="http://schemas.microsoft.com/office/drawing/2014/main" xmlns="" id="{00000000-0008-0000-0300-00009A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1" name="正方形/長方形 410">
          <a:extLst>
            <a:ext uri="{FF2B5EF4-FFF2-40B4-BE49-F238E27FC236}">
              <a16:creationId xmlns:a16="http://schemas.microsoft.com/office/drawing/2014/main" xmlns="" id="{00000000-0008-0000-0300-00009B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2" name="正方形/長方形 411">
          <a:extLst>
            <a:ext uri="{FF2B5EF4-FFF2-40B4-BE49-F238E27FC236}">
              <a16:creationId xmlns:a16="http://schemas.microsoft.com/office/drawing/2014/main" xmlns="" id="{00000000-0008-0000-0300-00009C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3" name="正方形/長方形 412">
          <a:extLst>
            <a:ext uri="{FF2B5EF4-FFF2-40B4-BE49-F238E27FC236}">
              <a16:creationId xmlns:a16="http://schemas.microsoft.com/office/drawing/2014/main" xmlns="" id="{00000000-0008-0000-0300-00009D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4" name="正方形/長方形 413">
          <a:extLst>
            <a:ext uri="{FF2B5EF4-FFF2-40B4-BE49-F238E27FC236}">
              <a16:creationId xmlns:a16="http://schemas.microsoft.com/office/drawing/2014/main" xmlns="" id="{00000000-0008-0000-0300-00009E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5" name="正方形/長方形 414">
          <a:extLst>
            <a:ext uri="{FF2B5EF4-FFF2-40B4-BE49-F238E27FC236}">
              <a16:creationId xmlns:a16="http://schemas.microsoft.com/office/drawing/2014/main" xmlns="" id="{00000000-0008-0000-0300-00009F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6" name="テキスト ボックス 415">
          <a:extLst>
            <a:ext uri="{FF2B5EF4-FFF2-40B4-BE49-F238E27FC236}">
              <a16:creationId xmlns:a16="http://schemas.microsoft.com/office/drawing/2014/main" xmlns="" id="{00000000-0008-0000-0300-0000A0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将来負担額よりも充当可能財源が上回っているため、将来負担比率として数値は表れていない。しかしながら、普通交付税の減、今後予定されている起債事業による借入、基金の取り崩しも予定されていることから、将来負担額の増、充当可能財源の減が見込ま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今後も計画的な事業の実施につとめる。</a:t>
          </a:r>
        </a:p>
      </xdr:txBody>
    </xdr:sp>
    <xdr:clientData/>
  </xdr:twoCellAnchor>
  <xdr:oneCellAnchor>
    <xdr:from>
      <xdr:col>61</xdr:col>
      <xdr:colOff>6350</xdr:colOff>
      <xdr:row>10</xdr:row>
      <xdr:rowOff>63500</xdr:rowOff>
    </xdr:from>
    <xdr:ext cx="298543" cy="225703"/>
    <xdr:sp macro="" textlink="">
      <xdr:nvSpPr>
        <xdr:cNvPr id="417" name="テキスト ボックス 416">
          <a:extLst>
            <a:ext uri="{FF2B5EF4-FFF2-40B4-BE49-F238E27FC236}">
              <a16:creationId xmlns:a16="http://schemas.microsoft.com/office/drawing/2014/main" xmlns="" id="{00000000-0008-0000-0300-0000A1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8" name="直線コネクタ 417">
          <a:extLst>
            <a:ext uri="{FF2B5EF4-FFF2-40B4-BE49-F238E27FC236}">
              <a16:creationId xmlns:a16="http://schemas.microsoft.com/office/drawing/2014/main" xmlns="" id="{00000000-0008-0000-0300-0000A2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19" name="テキスト ボックス 418">
          <a:extLst>
            <a:ext uri="{FF2B5EF4-FFF2-40B4-BE49-F238E27FC236}">
              <a16:creationId xmlns:a16="http://schemas.microsoft.com/office/drawing/2014/main" xmlns="" id="{00000000-0008-0000-0300-0000A3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0" name="直線コネクタ 419">
          <a:extLst>
            <a:ext uri="{FF2B5EF4-FFF2-40B4-BE49-F238E27FC236}">
              <a16:creationId xmlns:a16="http://schemas.microsoft.com/office/drawing/2014/main" xmlns="" id="{00000000-0008-0000-0300-0000A4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1" name="テキスト ボックス 420">
          <a:extLst>
            <a:ext uri="{FF2B5EF4-FFF2-40B4-BE49-F238E27FC236}">
              <a16:creationId xmlns:a16="http://schemas.microsoft.com/office/drawing/2014/main" xmlns="" id="{00000000-0008-0000-0300-0000A5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2" name="直線コネクタ 421">
          <a:extLst>
            <a:ext uri="{FF2B5EF4-FFF2-40B4-BE49-F238E27FC236}">
              <a16:creationId xmlns:a16="http://schemas.microsoft.com/office/drawing/2014/main" xmlns="" id="{00000000-0008-0000-0300-0000A6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3" name="テキスト ボックス 422">
          <a:extLst>
            <a:ext uri="{FF2B5EF4-FFF2-40B4-BE49-F238E27FC236}">
              <a16:creationId xmlns:a16="http://schemas.microsoft.com/office/drawing/2014/main" xmlns="" id="{00000000-0008-0000-0300-0000A7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4" name="直線コネクタ 423">
          <a:extLst>
            <a:ext uri="{FF2B5EF4-FFF2-40B4-BE49-F238E27FC236}">
              <a16:creationId xmlns:a16="http://schemas.microsoft.com/office/drawing/2014/main" xmlns="" id="{00000000-0008-0000-0300-0000A8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5" name="テキスト ボックス 424">
          <a:extLst>
            <a:ext uri="{FF2B5EF4-FFF2-40B4-BE49-F238E27FC236}">
              <a16:creationId xmlns:a16="http://schemas.microsoft.com/office/drawing/2014/main" xmlns="" id="{00000000-0008-0000-0300-0000A9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6" name="直線コネクタ 425">
          <a:extLst>
            <a:ext uri="{FF2B5EF4-FFF2-40B4-BE49-F238E27FC236}">
              <a16:creationId xmlns:a16="http://schemas.microsoft.com/office/drawing/2014/main" xmlns="" id="{00000000-0008-0000-0300-0000AA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27" name="テキスト ボックス 426">
          <a:extLst>
            <a:ext uri="{FF2B5EF4-FFF2-40B4-BE49-F238E27FC236}">
              <a16:creationId xmlns:a16="http://schemas.microsoft.com/office/drawing/2014/main" xmlns="" id="{00000000-0008-0000-0300-0000AB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28" name="直線コネクタ 427">
          <a:extLst>
            <a:ext uri="{FF2B5EF4-FFF2-40B4-BE49-F238E27FC236}">
              <a16:creationId xmlns:a16="http://schemas.microsoft.com/office/drawing/2014/main" xmlns="" id="{00000000-0008-0000-0300-0000AC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29" name="テキスト ボックス 428">
          <a:extLst>
            <a:ext uri="{FF2B5EF4-FFF2-40B4-BE49-F238E27FC236}">
              <a16:creationId xmlns:a16="http://schemas.microsoft.com/office/drawing/2014/main" xmlns="" id="{00000000-0008-0000-0300-0000AD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0" name="直線コネクタ 429">
          <a:extLst>
            <a:ext uri="{FF2B5EF4-FFF2-40B4-BE49-F238E27FC236}">
              <a16:creationId xmlns:a16="http://schemas.microsoft.com/office/drawing/2014/main" xmlns="" id="{00000000-0008-0000-0300-0000AE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1" name="テキスト ボックス 430">
          <a:extLst>
            <a:ext uri="{FF2B5EF4-FFF2-40B4-BE49-F238E27FC236}">
              <a16:creationId xmlns:a16="http://schemas.microsoft.com/office/drawing/2014/main" xmlns="" id="{00000000-0008-0000-0300-0000AF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2" name="直線コネクタ 431">
          <a:extLst>
            <a:ext uri="{FF2B5EF4-FFF2-40B4-BE49-F238E27FC236}">
              <a16:creationId xmlns:a16="http://schemas.microsoft.com/office/drawing/2014/main" xmlns="" id="{00000000-0008-0000-0300-0000B0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3" name="将来負担の状況グラフ枠">
          <a:extLst>
            <a:ext uri="{FF2B5EF4-FFF2-40B4-BE49-F238E27FC236}">
              <a16:creationId xmlns:a16="http://schemas.microsoft.com/office/drawing/2014/main" xmlns="" id="{00000000-0008-0000-0300-0000B1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48623</xdr:rowOff>
    </xdr:to>
    <xdr:cxnSp macro="">
      <xdr:nvCxnSpPr>
        <xdr:cNvPr id="434" name="直線コネクタ 433">
          <a:extLst>
            <a:ext uri="{FF2B5EF4-FFF2-40B4-BE49-F238E27FC236}">
              <a16:creationId xmlns:a16="http://schemas.microsoft.com/office/drawing/2014/main" xmlns="" id="{00000000-0008-0000-0300-0000B2010000}"/>
            </a:ext>
          </a:extLst>
        </xdr:cNvPr>
        <xdr:cNvCxnSpPr/>
      </xdr:nvCxnSpPr>
      <xdr:spPr>
        <a:xfrm flipV="1">
          <a:off x="17018000" y="2313214"/>
          <a:ext cx="0" cy="167875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20700</xdr:rowOff>
    </xdr:from>
    <xdr:ext cx="762000" cy="259045"/>
    <xdr:sp macro="" textlink="">
      <xdr:nvSpPr>
        <xdr:cNvPr id="435" name="将来負担の状況最小値テキスト">
          <a:extLst>
            <a:ext uri="{FF2B5EF4-FFF2-40B4-BE49-F238E27FC236}">
              <a16:creationId xmlns:a16="http://schemas.microsoft.com/office/drawing/2014/main" xmlns="" id="{00000000-0008-0000-0300-0000B3010000}"/>
            </a:ext>
          </a:extLst>
        </xdr:cNvPr>
        <xdr:cNvSpPr txBox="1"/>
      </xdr:nvSpPr>
      <xdr:spPr>
        <a:xfrm>
          <a:off x="17106900" y="3964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48623</xdr:rowOff>
    </xdr:from>
    <xdr:to>
      <xdr:col>81</xdr:col>
      <xdr:colOff>133350</xdr:colOff>
      <xdr:row>23</xdr:row>
      <xdr:rowOff>48623</xdr:rowOff>
    </xdr:to>
    <xdr:cxnSp macro="">
      <xdr:nvCxnSpPr>
        <xdr:cNvPr id="436" name="直線コネクタ 435">
          <a:extLst>
            <a:ext uri="{FF2B5EF4-FFF2-40B4-BE49-F238E27FC236}">
              <a16:creationId xmlns:a16="http://schemas.microsoft.com/office/drawing/2014/main" xmlns="" id="{00000000-0008-0000-0300-0000B4010000}"/>
            </a:ext>
          </a:extLst>
        </xdr:cNvPr>
        <xdr:cNvCxnSpPr/>
      </xdr:nvCxnSpPr>
      <xdr:spPr>
        <a:xfrm>
          <a:off x="16929100" y="39919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37" name="将来負担の状況最大値テキスト">
          <a:extLst>
            <a:ext uri="{FF2B5EF4-FFF2-40B4-BE49-F238E27FC236}">
              <a16:creationId xmlns:a16="http://schemas.microsoft.com/office/drawing/2014/main" xmlns="" id="{00000000-0008-0000-0300-0000B5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38" name="直線コネクタ 437">
          <a:extLst>
            <a:ext uri="{FF2B5EF4-FFF2-40B4-BE49-F238E27FC236}">
              <a16:creationId xmlns:a16="http://schemas.microsoft.com/office/drawing/2014/main" xmlns="" id="{00000000-0008-0000-0300-0000B6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39" name="将来負担の状況平均値テキスト">
          <a:extLst>
            <a:ext uri="{FF2B5EF4-FFF2-40B4-BE49-F238E27FC236}">
              <a16:creationId xmlns:a16="http://schemas.microsoft.com/office/drawing/2014/main" xmlns="" id="{00000000-0008-0000-0300-0000B7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0" name="フローチャート: 判断 439">
          <a:extLst>
            <a:ext uri="{FF2B5EF4-FFF2-40B4-BE49-F238E27FC236}">
              <a16:creationId xmlns:a16="http://schemas.microsoft.com/office/drawing/2014/main" xmlns="" id="{00000000-0008-0000-0300-0000B8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1" name="フローチャート: 判断 440">
          <a:extLst>
            <a:ext uri="{FF2B5EF4-FFF2-40B4-BE49-F238E27FC236}">
              <a16:creationId xmlns:a16="http://schemas.microsoft.com/office/drawing/2014/main" xmlns="" id="{00000000-0008-0000-0300-0000B9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2" name="テキスト ボックス 441">
          <a:extLst>
            <a:ext uri="{FF2B5EF4-FFF2-40B4-BE49-F238E27FC236}">
              <a16:creationId xmlns:a16="http://schemas.microsoft.com/office/drawing/2014/main" xmlns="" id="{00000000-0008-0000-0300-0000BA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3" name="フローチャート: 判断 442">
          <a:extLst>
            <a:ext uri="{FF2B5EF4-FFF2-40B4-BE49-F238E27FC236}">
              <a16:creationId xmlns:a16="http://schemas.microsoft.com/office/drawing/2014/main" xmlns="" id="{00000000-0008-0000-0300-0000BB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44" name="テキスト ボックス 443">
          <a:extLst>
            <a:ext uri="{FF2B5EF4-FFF2-40B4-BE49-F238E27FC236}">
              <a16:creationId xmlns:a16="http://schemas.microsoft.com/office/drawing/2014/main" xmlns="" id="{00000000-0008-0000-0300-0000BC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45" name="フローチャート: 判断 444">
          <a:extLst>
            <a:ext uri="{FF2B5EF4-FFF2-40B4-BE49-F238E27FC236}">
              <a16:creationId xmlns:a16="http://schemas.microsoft.com/office/drawing/2014/main" xmlns="" id="{00000000-0008-0000-0300-0000BD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46" name="テキスト ボックス 445">
          <a:extLst>
            <a:ext uri="{FF2B5EF4-FFF2-40B4-BE49-F238E27FC236}">
              <a16:creationId xmlns:a16="http://schemas.microsoft.com/office/drawing/2014/main" xmlns="" id="{00000000-0008-0000-0300-0000BE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47" name="フローチャート: 判断 446">
          <a:extLst>
            <a:ext uri="{FF2B5EF4-FFF2-40B4-BE49-F238E27FC236}">
              <a16:creationId xmlns:a16="http://schemas.microsoft.com/office/drawing/2014/main" xmlns="" id="{00000000-0008-0000-0300-0000BF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48" name="テキスト ボックス 447">
          <a:extLst>
            <a:ext uri="{FF2B5EF4-FFF2-40B4-BE49-F238E27FC236}">
              <a16:creationId xmlns:a16="http://schemas.microsoft.com/office/drawing/2014/main" xmlns="" id="{00000000-0008-0000-0300-0000C0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xmlns="" id="{00000000-0008-0000-0300-0000C1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xmlns="" id="{00000000-0008-0000-0300-0000C2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xmlns="" id="{00000000-0008-0000-0300-0000C3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xmlns="" id="{00000000-0008-0000-0300-0000C4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xmlns="" id="{00000000-0008-0000-0300-0000C5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xmlns=""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xmlns=""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xmlns=""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xmlns=""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xmlns=""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xmlns=""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xmlns=""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xmlns=""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xmlns=""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xmlns=""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xmlns=""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3,542
3,539
236.45
6,648,476
6,531,980
52,776
2,832,570
6,087,970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xmlns=""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xmlns=""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xmlns=""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xmlns=""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xmlns=""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xmlns=""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xmlns=""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xmlns=""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xmlns=""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xmlns=""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xmlns=""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xmlns=""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xmlns=""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xmlns=""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xmlns=""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xmlns=""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xmlns=""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xmlns=""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xmlns=""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a16="http://schemas.microsoft.com/office/drawing/2014/main" xmlns=""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xmlns=""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xmlns=""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xmlns=""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xmlns=""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xmlns=""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xmlns=""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xmlns=""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xmlns=""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xmlns=""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xmlns=""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xmlns=""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xmlns=""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雲の上の図書館の職員について、平成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年度途中で採用となったことから増になっていることに加え、地方交付税の減に伴う歳入経常一般財源の減に伴い、ポイントが上昇している。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xmlns=""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xmlns=""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xmlns=""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xmlns=""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xmlns=""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xmlns=""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xmlns=""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xmlns=""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xmlns=""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xmlns=""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xmlns=""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xmlns=""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xmlns=""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xmlns=""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74422</xdr:rowOff>
    </xdr:from>
    <xdr:to>
      <xdr:col>24</xdr:col>
      <xdr:colOff>25400</xdr:colOff>
      <xdr:row>41</xdr:row>
      <xdr:rowOff>33274</xdr:rowOff>
    </xdr:to>
    <xdr:cxnSp macro="">
      <xdr:nvCxnSpPr>
        <xdr:cNvPr id="59" name="直線コネクタ 58">
          <a:extLst>
            <a:ext uri="{FF2B5EF4-FFF2-40B4-BE49-F238E27FC236}">
              <a16:creationId xmlns:a16="http://schemas.microsoft.com/office/drawing/2014/main" xmlns="" id="{00000000-0008-0000-0400-00003B000000}"/>
            </a:ext>
          </a:extLst>
        </xdr:cNvPr>
        <xdr:cNvCxnSpPr/>
      </xdr:nvCxnSpPr>
      <xdr:spPr>
        <a:xfrm flipV="1">
          <a:off x="4826000" y="5732272"/>
          <a:ext cx="0" cy="13304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5351</xdr:rowOff>
    </xdr:from>
    <xdr:ext cx="762000" cy="259045"/>
    <xdr:sp macro="" textlink="">
      <xdr:nvSpPr>
        <xdr:cNvPr id="60" name="人件費最小値テキスト">
          <a:extLst>
            <a:ext uri="{FF2B5EF4-FFF2-40B4-BE49-F238E27FC236}">
              <a16:creationId xmlns:a16="http://schemas.microsoft.com/office/drawing/2014/main" xmlns="" id="{00000000-0008-0000-0400-00003C000000}"/>
            </a:ext>
          </a:extLst>
        </xdr:cNvPr>
        <xdr:cNvSpPr txBox="1"/>
      </xdr:nvSpPr>
      <xdr:spPr>
        <a:xfrm>
          <a:off x="4914900" y="7034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33274</xdr:rowOff>
    </xdr:from>
    <xdr:to>
      <xdr:col>24</xdr:col>
      <xdr:colOff>114300</xdr:colOff>
      <xdr:row>41</xdr:row>
      <xdr:rowOff>33274</xdr:rowOff>
    </xdr:to>
    <xdr:cxnSp macro="">
      <xdr:nvCxnSpPr>
        <xdr:cNvPr id="61" name="直線コネクタ 60">
          <a:extLst>
            <a:ext uri="{FF2B5EF4-FFF2-40B4-BE49-F238E27FC236}">
              <a16:creationId xmlns:a16="http://schemas.microsoft.com/office/drawing/2014/main" xmlns="" id="{00000000-0008-0000-0400-00003D000000}"/>
            </a:ext>
          </a:extLst>
        </xdr:cNvPr>
        <xdr:cNvCxnSpPr/>
      </xdr:nvCxnSpPr>
      <xdr:spPr>
        <a:xfrm>
          <a:off x="4737100" y="70627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160799</xdr:rowOff>
    </xdr:from>
    <xdr:ext cx="762000" cy="259045"/>
    <xdr:sp macro="" textlink="">
      <xdr:nvSpPr>
        <xdr:cNvPr id="62" name="人件費最大値テキスト">
          <a:extLst>
            <a:ext uri="{FF2B5EF4-FFF2-40B4-BE49-F238E27FC236}">
              <a16:creationId xmlns:a16="http://schemas.microsoft.com/office/drawing/2014/main" xmlns="" id="{00000000-0008-0000-0400-00003E000000}"/>
            </a:ext>
          </a:extLst>
        </xdr:cNvPr>
        <xdr:cNvSpPr txBox="1"/>
      </xdr:nvSpPr>
      <xdr:spPr>
        <a:xfrm>
          <a:off x="4914900" y="5475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74422</xdr:rowOff>
    </xdr:from>
    <xdr:to>
      <xdr:col>24</xdr:col>
      <xdr:colOff>114300</xdr:colOff>
      <xdr:row>33</xdr:row>
      <xdr:rowOff>74422</xdr:rowOff>
    </xdr:to>
    <xdr:cxnSp macro="">
      <xdr:nvCxnSpPr>
        <xdr:cNvPr id="63" name="直線コネクタ 62">
          <a:extLst>
            <a:ext uri="{FF2B5EF4-FFF2-40B4-BE49-F238E27FC236}">
              <a16:creationId xmlns:a16="http://schemas.microsoft.com/office/drawing/2014/main" xmlns="" id="{00000000-0008-0000-0400-00003F000000}"/>
            </a:ext>
          </a:extLst>
        </xdr:cNvPr>
        <xdr:cNvCxnSpPr/>
      </xdr:nvCxnSpPr>
      <xdr:spPr>
        <a:xfrm>
          <a:off x="4737100" y="5732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28702</xdr:rowOff>
    </xdr:from>
    <xdr:to>
      <xdr:col>24</xdr:col>
      <xdr:colOff>25400</xdr:colOff>
      <xdr:row>35</xdr:row>
      <xdr:rowOff>115570</xdr:rowOff>
    </xdr:to>
    <xdr:cxnSp macro="">
      <xdr:nvCxnSpPr>
        <xdr:cNvPr id="64" name="直線コネクタ 63">
          <a:extLst>
            <a:ext uri="{FF2B5EF4-FFF2-40B4-BE49-F238E27FC236}">
              <a16:creationId xmlns:a16="http://schemas.microsoft.com/office/drawing/2014/main" xmlns="" id="{00000000-0008-0000-0400-000040000000}"/>
            </a:ext>
          </a:extLst>
        </xdr:cNvPr>
        <xdr:cNvCxnSpPr/>
      </xdr:nvCxnSpPr>
      <xdr:spPr>
        <a:xfrm>
          <a:off x="3987800" y="6029452"/>
          <a:ext cx="8382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126001</xdr:rowOff>
    </xdr:from>
    <xdr:ext cx="762000" cy="259045"/>
    <xdr:sp macro="" textlink="">
      <xdr:nvSpPr>
        <xdr:cNvPr id="65" name="人件費平均値テキスト">
          <a:extLst>
            <a:ext uri="{FF2B5EF4-FFF2-40B4-BE49-F238E27FC236}">
              <a16:creationId xmlns:a16="http://schemas.microsoft.com/office/drawing/2014/main" xmlns="" id="{00000000-0008-0000-0400-000041000000}"/>
            </a:ext>
          </a:extLst>
        </xdr:cNvPr>
        <xdr:cNvSpPr txBox="1"/>
      </xdr:nvSpPr>
      <xdr:spPr>
        <a:xfrm>
          <a:off x="4914900" y="62982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153924</xdr:rowOff>
    </xdr:from>
    <xdr:to>
      <xdr:col>24</xdr:col>
      <xdr:colOff>76200</xdr:colOff>
      <xdr:row>37</xdr:row>
      <xdr:rowOff>84074</xdr:rowOff>
    </xdr:to>
    <xdr:sp macro="" textlink="">
      <xdr:nvSpPr>
        <xdr:cNvPr id="66" name="フローチャート: 判断 65">
          <a:extLst>
            <a:ext uri="{FF2B5EF4-FFF2-40B4-BE49-F238E27FC236}">
              <a16:creationId xmlns:a16="http://schemas.microsoft.com/office/drawing/2014/main" xmlns="" id="{00000000-0008-0000-0400-000042000000}"/>
            </a:ext>
          </a:extLst>
        </xdr:cNvPr>
        <xdr:cNvSpPr/>
      </xdr:nvSpPr>
      <xdr:spPr>
        <a:xfrm>
          <a:off x="47752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34</xdr:row>
      <xdr:rowOff>117856</xdr:rowOff>
    </xdr:from>
    <xdr:to>
      <xdr:col>19</xdr:col>
      <xdr:colOff>187325</xdr:colOff>
      <xdr:row>35</xdr:row>
      <xdr:rowOff>28702</xdr:rowOff>
    </xdr:to>
    <xdr:cxnSp macro="">
      <xdr:nvCxnSpPr>
        <xdr:cNvPr id="67" name="直線コネクタ 66">
          <a:extLst>
            <a:ext uri="{FF2B5EF4-FFF2-40B4-BE49-F238E27FC236}">
              <a16:creationId xmlns:a16="http://schemas.microsoft.com/office/drawing/2014/main" xmlns="" id="{00000000-0008-0000-0400-000043000000}"/>
            </a:ext>
          </a:extLst>
        </xdr:cNvPr>
        <xdr:cNvCxnSpPr/>
      </xdr:nvCxnSpPr>
      <xdr:spPr>
        <a:xfrm>
          <a:off x="3098800" y="5947156"/>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126492</xdr:rowOff>
    </xdr:from>
    <xdr:to>
      <xdr:col>20</xdr:col>
      <xdr:colOff>38100</xdr:colOff>
      <xdr:row>37</xdr:row>
      <xdr:rowOff>56642</xdr:rowOff>
    </xdr:to>
    <xdr:sp macro="" textlink="">
      <xdr:nvSpPr>
        <xdr:cNvPr id="68" name="フローチャート: 判断 67">
          <a:extLst>
            <a:ext uri="{FF2B5EF4-FFF2-40B4-BE49-F238E27FC236}">
              <a16:creationId xmlns:a16="http://schemas.microsoft.com/office/drawing/2014/main" xmlns="" id="{00000000-0008-0000-0400-000044000000}"/>
            </a:ext>
          </a:extLst>
        </xdr:cNvPr>
        <xdr:cNvSpPr/>
      </xdr:nvSpPr>
      <xdr:spPr>
        <a:xfrm>
          <a:off x="3937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41419</xdr:rowOff>
    </xdr:from>
    <xdr:ext cx="736600" cy="259045"/>
    <xdr:sp macro="" textlink="">
      <xdr:nvSpPr>
        <xdr:cNvPr id="69" name="テキスト ボックス 68">
          <a:extLst>
            <a:ext uri="{FF2B5EF4-FFF2-40B4-BE49-F238E27FC236}">
              <a16:creationId xmlns:a16="http://schemas.microsoft.com/office/drawing/2014/main" xmlns="" id="{00000000-0008-0000-0400-000045000000}"/>
            </a:ext>
          </a:extLst>
        </xdr:cNvPr>
        <xdr:cNvSpPr txBox="1"/>
      </xdr:nvSpPr>
      <xdr:spPr>
        <a:xfrm>
          <a:off x="3606800" y="63850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34</xdr:row>
      <xdr:rowOff>117856</xdr:rowOff>
    </xdr:from>
    <xdr:to>
      <xdr:col>15</xdr:col>
      <xdr:colOff>98425</xdr:colOff>
      <xdr:row>34</xdr:row>
      <xdr:rowOff>136144</xdr:rowOff>
    </xdr:to>
    <xdr:cxnSp macro="">
      <xdr:nvCxnSpPr>
        <xdr:cNvPr id="70" name="直線コネクタ 69">
          <a:extLst>
            <a:ext uri="{FF2B5EF4-FFF2-40B4-BE49-F238E27FC236}">
              <a16:creationId xmlns:a16="http://schemas.microsoft.com/office/drawing/2014/main" xmlns="" id="{00000000-0008-0000-0400-000046000000}"/>
            </a:ext>
          </a:extLst>
        </xdr:cNvPr>
        <xdr:cNvCxnSpPr/>
      </xdr:nvCxnSpPr>
      <xdr:spPr>
        <a:xfrm flipV="1">
          <a:off x="2209800" y="5947156"/>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108204</xdr:rowOff>
    </xdr:from>
    <xdr:to>
      <xdr:col>15</xdr:col>
      <xdr:colOff>149225</xdr:colOff>
      <xdr:row>37</xdr:row>
      <xdr:rowOff>38354</xdr:rowOff>
    </xdr:to>
    <xdr:sp macro="" textlink="">
      <xdr:nvSpPr>
        <xdr:cNvPr id="71" name="フローチャート: 判断 70">
          <a:extLst>
            <a:ext uri="{FF2B5EF4-FFF2-40B4-BE49-F238E27FC236}">
              <a16:creationId xmlns:a16="http://schemas.microsoft.com/office/drawing/2014/main" xmlns="" id="{00000000-0008-0000-0400-000047000000}"/>
            </a:ext>
          </a:extLst>
        </xdr:cNvPr>
        <xdr:cNvSpPr/>
      </xdr:nvSpPr>
      <xdr:spPr>
        <a:xfrm>
          <a:off x="3048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23131</xdr:rowOff>
    </xdr:from>
    <xdr:ext cx="762000" cy="259045"/>
    <xdr:sp macro="" textlink="">
      <xdr:nvSpPr>
        <xdr:cNvPr id="72" name="テキスト ボックス 71">
          <a:extLst>
            <a:ext uri="{FF2B5EF4-FFF2-40B4-BE49-F238E27FC236}">
              <a16:creationId xmlns:a16="http://schemas.microsoft.com/office/drawing/2014/main" xmlns="" id="{00000000-0008-0000-0400-000048000000}"/>
            </a:ext>
          </a:extLst>
        </xdr:cNvPr>
        <xdr:cNvSpPr txBox="1"/>
      </xdr:nvSpPr>
      <xdr:spPr>
        <a:xfrm>
          <a:off x="2717800" y="6366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34</xdr:row>
      <xdr:rowOff>104140</xdr:rowOff>
    </xdr:from>
    <xdr:to>
      <xdr:col>11</xdr:col>
      <xdr:colOff>9525</xdr:colOff>
      <xdr:row>34</xdr:row>
      <xdr:rowOff>136144</xdr:rowOff>
    </xdr:to>
    <xdr:cxnSp macro="">
      <xdr:nvCxnSpPr>
        <xdr:cNvPr id="73" name="直線コネクタ 72">
          <a:extLst>
            <a:ext uri="{FF2B5EF4-FFF2-40B4-BE49-F238E27FC236}">
              <a16:creationId xmlns:a16="http://schemas.microsoft.com/office/drawing/2014/main" xmlns="" id="{00000000-0008-0000-0400-000049000000}"/>
            </a:ext>
          </a:extLst>
        </xdr:cNvPr>
        <xdr:cNvCxnSpPr/>
      </xdr:nvCxnSpPr>
      <xdr:spPr>
        <a:xfrm>
          <a:off x="1320800" y="5933440"/>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103632</xdr:rowOff>
    </xdr:from>
    <xdr:to>
      <xdr:col>11</xdr:col>
      <xdr:colOff>60325</xdr:colOff>
      <xdr:row>37</xdr:row>
      <xdr:rowOff>33782</xdr:rowOff>
    </xdr:to>
    <xdr:sp macro="" textlink="">
      <xdr:nvSpPr>
        <xdr:cNvPr id="74" name="フローチャート: 判断 73">
          <a:extLst>
            <a:ext uri="{FF2B5EF4-FFF2-40B4-BE49-F238E27FC236}">
              <a16:creationId xmlns:a16="http://schemas.microsoft.com/office/drawing/2014/main" xmlns="" id="{00000000-0008-0000-0400-00004A000000}"/>
            </a:ext>
          </a:extLst>
        </xdr:cNvPr>
        <xdr:cNvSpPr/>
      </xdr:nvSpPr>
      <xdr:spPr>
        <a:xfrm>
          <a:off x="2159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18559</xdr:rowOff>
    </xdr:from>
    <xdr:ext cx="762000" cy="259045"/>
    <xdr:sp macro="" textlink="">
      <xdr:nvSpPr>
        <xdr:cNvPr id="75" name="テキスト ボックス 74">
          <a:extLst>
            <a:ext uri="{FF2B5EF4-FFF2-40B4-BE49-F238E27FC236}">
              <a16:creationId xmlns:a16="http://schemas.microsoft.com/office/drawing/2014/main" xmlns="" id="{00000000-0008-0000-0400-00004B000000}"/>
            </a:ext>
          </a:extLst>
        </xdr:cNvPr>
        <xdr:cNvSpPr txBox="1"/>
      </xdr:nvSpPr>
      <xdr:spPr>
        <a:xfrm>
          <a:off x="1828800" y="6362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131064</xdr:rowOff>
    </xdr:from>
    <xdr:to>
      <xdr:col>6</xdr:col>
      <xdr:colOff>171450</xdr:colOff>
      <xdr:row>37</xdr:row>
      <xdr:rowOff>61214</xdr:rowOff>
    </xdr:to>
    <xdr:sp macro="" textlink="">
      <xdr:nvSpPr>
        <xdr:cNvPr id="76" name="フローチャート: 判断 75">
          <a:extLst>
            <a:ext uri="{FF2B5EF4-FFF2-40B4-BE49-F238E27FC236}">
              <a16:creationId xmlns:a16="http://schemas.microsoft.com/office/drawing/2014/main" xmlns="" id="{00000000-0008-0000-0400-00004C000000}"/>
            </a:ext>
          </a:extLst>
        </xdr:cNvPr>
        <xdr:cNvSpPr/>
      </xdr:nvSpPr>
      <xdr:spPr>
        <a:xfrm>
          <a:off x="1270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45991</xdr:rowOff>
    </xdr:from>
    <xdr:ext cx="762000" cy="259045"/>
    <xdr:sp macro="" textlink="">
      <xdr:nvSpPr>
        <xdr:cNvPr id="77" name="テキスト ボックス 76">
          <a:extLst>
            <a:ext uri="{FF2B5EF4-FFF2-40B4-BE49-F238E27FC236}">
              <a16:creationId xmlns:a16="http://schemas.microsoft.com/office/drawing/2014/main" xmlns="" id="{00000000-0008-0000-0400-00004D000000}"/>
            </a:ext>
          </a:extLst>
        </xdr:cNvPr>
        <xdr:cNvSpPr txBox="1"/>
      </xdr:nvSpPr>
      <xdr:spPr>
        <a:xfrm>
          <a:off x="939800" y="6389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xmlns=""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xmlns=""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xmlns=""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xmlns=""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xmlns=""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64770</xdr:rowOff>
    </xdr:from>
    <xdr:to>
      <xdr:col>24</xdr:col>
      <xdr:colOff>76200</xdr:colOff>
      <xdr:row>35</xdr:row>
      <xdr:rowOff>166370</xdr:rowOff>
    </xdr:to>
    <xdr:sp macro="" textlink="">
      <xdr:nvSpPr>
        <xdr:cNvPr id="83" name="楕円 82">
          <a:extLst>
            <a:ext uri="{FF2B5EF4-FFF2-40B4-BE49-F238E27FC236}">
              <a16:creationId xmlns:a16="http://schemas.microsoft.com/office/drawing/2014/main" xmlns="" id="{00000000-0008-0000-0400-000053000000}"/>
            </a:ext>
          </a:extLst>
        </xdr:cNvPr>
        <xdr:cNvSpPr/>
      </xdr:nvSpPr>
      <xdr:spPr>
        <a:xfrm>
          <a:off x="4775200" y="606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81297</xdr:rowOff>
    </xdr:from>
    <xdr:ext cx="762000" cy="259045"/>
    <xdr:sp macro="" textlink="">
      <xdr:nvSpPr>
        <xdr:cNvPr id="84" name="人件費該当値テキスト">
          <a:extLst>
            <a:ext uri="{FF2B5EF4-FFF2-40B4-BE49-F238E27FC236}">
              <a16:creationId xmlns:a16="http://schemas.microsoft.com/office/drawing/2014/main" xmlns="" id="{00000000-0008-0000-0400-000054000000}"/>
            </a:ext>
          </a:extLst>
        </xdr:cNvPr>
        <xdr:cNvSpPr txBox="1"/>
      </xdr:nvSpPr>
      <xdr:spPr>
        <a:xfrm>
          <a:off x="4914900" y="5910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34</xdr:row>
      <xdr:rowOff>149352</xdr:rowOff>
    </xdr:from>
    <xdr:to>
      <xdr:col>20</xdr:col>
      <xdr:colOff>38100</xdr:colOff>
      <xdr:row>35</xdr:row>
      <xdr:rowOff>79502</xdr:rowOff>
    </xdr:to>
    <xdr:sp macro="" textlink="">
      <xdr:nvSpPr>
        <xdr:cNvPr id="85" name="楕円 84">
          <a:extLst>
            <a:ext uri="{FF2B5EF4-FFF2-40B4-BE49-F238E27FC236}">
              <a16:creationId xmlns:a16="http://schemas.microsoft.com/office/drawing/2014/main" xmlns="" id="{00000000-0008-0000-0400-000055000000}"/>
            </a:ext>
          </a:extLst>
        </xdr:cNvPr>
        <xdr:cNvSpPr/>
      </xdr:nvSpPr>
      <xdr:spPr>
        <a:xfrm>
          <a:off x="3937000" y="5978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89679</xdr:rowOff>
    </xdr:from>
    <xdr:ext cx="736600" cy="259045"/>
    <xdr:sp macro="" textlink="">
      <xdr:nvSpPr>
        <xdr:cNvPr id="86" name="テキスト ボックス 85">
          <a:extLst>
            <a:ext uri="{FF2B5EF4-FFF2-40B4-BE49-F238E27FC236}">
              <a16:creationId xmlns:a16="http://schemas.microsoft.com/office/drawing/2014/main" xmlns="" id="{00000000-0008-0000-0400-000056000000}"/>
            </a:ext>
          </a:extLst>
        </xdr:cNvPr>
        <xdr:cNvSpPr txBox="1"/>
      </xdr:nvSpPr>
      <xdr:spPr>
        <a:xfrm>
          <a:off x="3606800" y="57475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34</xdr:row>
      <xdr:rowOff>67056</xdr:rowOff>
    </xdr:from>
    <xdr:to>
      <xdr:col>15</xdr:col>
      <xdr:colOff>149225</xdr:colOff>
      <xdr:row>34</xdr:row>
      <xdr:rowOff>168656</xdr:rowOff>
    </xdr:to>
    <xdr:sp macro="" textlink="">
      <xdr:nvSpPr>
        <xdr:cNvPr id="87" name="楕円 86">
          <a:extLst>
            <a:ext uri="{FF2B5EF4-FFF2-40B4-BE49-F238E27FC236}">
              <a16:creationId xmlns:a16="http://schemas.microsoft.com/office/drawing/2014/main" xmlns="" id="{00000000-0008-0000-0400-000057000000}"/>
            </a:ext>
          </a:extLst>
        </xdr:cNvPr>
        <xdr:cNvSpPr/>
      </xdr:nvSpPr>
      <xdr:spPr>
        <a:xfrm>
          <a:off x="3048000" y="5896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33</xdr:row>
      <xdr:rowOff>7383</xdr:rowOff>
    </xdr:from>
    <xdr:ext cx="762000" cy="259045"/>
    <xdr:sp macro="" textlink="">
      <xdr:nvSpPr>
        <xdr:cNvPr id="88" name="テキスト ボックス 87">
          <a:extLst>
            <a:ext uri="{FF2B5EF4-FFF2-40B4-BE49-F238E27FC236}">
              <a16:creationId xmlns:a16="http://schemas.microsoft.com/office/drawing/2014/main" xmlns="" id="{00000000-0008-0000-0400-000058000000}"/>
            </a:ext>
          </a:extLst>
        </xdr:cNvPr>
        <xdr:cNvSpPr txBox="1"/>
      </xdr:nvSpPr>
      <xdr:spPr>
        <a:xfrm>
          <a:off x="2717800" y="5665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34</xdr:row>
      <xdr:rowOff>85344</xdr:rowOff>
    </xdr:from>
    <xdr:to>
      <xdr:col>11</xdr:col>
      <xdr:colOff>60325</xdr:colOff>
      <xdr:row>35</xdr:row>
      <xdr:rowOff>15494</xdr:rowOff>
    </xdr:to>
    <xdr:sp macro="" textlink="">
      <xdr:nvSpPr>
        <xdr:cNvPr id="89" name="楕円 88">
          <a:extLst>
            <a:ext uri="{FF2B5EF4-FFF2-40B4-BE49-F238E27FC236}">
              <a16:creationId xmlns:a16="http://schemas.microsoft.com/office/drawing/2014/main" xmlns="" id="{00000000-0008-0000-0400-000059000000}"/>
            </a:ext>
          </a:extLst>
        </xdr:cNvPr>
        <xdr:cNvSpPr/>
      </xdr:nvSpPr>
      <xdr:spPr>
        <a:xfrm>
          <a:off x="2159000" y="5914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25671</xdr:rowOff>
    </xdr:from>
    <xdr:ext cx="762000" cy="259045"/>
    <xdr:sp macro="" textlink="">
      <xdr:nvSpPr>
        <xdr:cNvPr id="90" name="テキスト ボックス 89">
          <a:extLst>
            <a:ext uri="{FF2B5EF4-FFF2-40B4-BE49-F238E27FC236}">
              <a16:creationId xmlns:a16="http://schemas.microsoft.com/office/drawing/2014/main" xmlns="" id="{00000000-0008-0000-0400-00005A000000}"/>
            </a:ext>
          </a:extLst>
        </xdr:cNvPr>
        <xdr:cNvSpPr txBox="1"/>
      </xdr:nvSpPr>
      <xdr:spPr>
        <a:xfrm>
          <a:off x="1828800" y="56835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34</xdr:row>
      <xdr:rowOff>53340</xdr:rowOff>
    </xdr:from>
    <xdr:to>
      <xdr:col>6</xdr:col>
      <xdr:colOff>171450</xdr:colOff>
      <xdr:row>34</xdr:row>
      <xdr:rowOff>154940</xdr:rowOff>
    </xdr:to>
    <xdr:sp macro="" textlink="">
      <xdr:nvSpPr>
        <xdr:cNvPr id="91" name="楕円 90">
          <a:extLst>
            <a:ext uri="{FF2B5EF4-FFF2-40B4-BE49-F238E27FC236}">
              <a16:creationId xmlns:a16="http://schemas.microsoft.com/office/drawing/2014/main" xmlns="" id="{00000000-0008-0000-0400-00005B000000}"/>
            </a:ext>
          </a:extLst>
        </xdr:cNvPr>
        <xdr:cNvSpPr/>
      </xdr:nvSpPr>
      <xdr:spPr>
        <a:xfrm>
          <a:off x="1270000" y="5882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32</xdr:row>
      <xdr:rowOff>165117</xdr:rowOff>
    </xdr:from>
    <xdr:ext cx="762000" cy="259045"/>
    <xdr:sp macro="" textlink="">
      <xdr:nvSpPr>
        <xdr:cNvPr id="92" name="テキスト ボックス 91">
          <a:extLst>
            <a:ext uri="{FF2B5EF4-FFF2-40B4-BE49-F238E27FC236}">
              <a16:creationId xmlns:a16="http://schemas.microsoft.com/office/drawing/2014/main" xmlns="" id="{00000000-0008-0000-0400-00005C000000}"/>
            </a:ext>
          </a:extLst>
        </xdr:cNvPr>
        <xdr:cNvSpPr txBox="1"/>
      </xdr:nvSpPr>
      <xdr:spPr>
        <a:xfrm>
          <a:off x="939800" y="5651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xmlns=""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xmlns=""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xmlns=""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xmlns=""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xmlns=""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xmlns=""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xmlns=""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xmlns=""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xmlns=""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xmlns=""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xmlns=""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雲の上の図書館の開館に伴う費用や、平成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a:t>
          </a:r>
          <a:r>
            <a:rPr kumimoji="1" lang="en-US" altLang="ja-JP" sz="1300">
              <a:latin typeface="ＭＳ Ｐゴシック" panose="020B0600070205080204" pitchFamily="50" charset="-128"/>
              <a:ea typeface="ＭＳ Ｐゴシック" panose="020B0600070205080204" pitchFamily="50" charset="-128"/>
            </a:rPr>
            <a:t>4</a:t>
          </a:r>
          <a:r>
            <a:rPr kumimoji="1" lang="ja-JP" altLang="en-US" sz="1300">
              <a:latin typeface="ＭＳ Ｐゴシック" panose="020B0600070205080204" pitchFamily="50" charset="-128"/>
              <a:ea typeface="ＭＳ Ｐゴシック" panose="020B0600070205080204" pitchFamily="50" charset="-128"/>
            </a:rPr>
            <a:t>月に開所となった複合福祉施設の施設管理委託料、崩土による機械借上料等の増に伴い、経常的な物件費が増となってきている。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また、歳入経常一般財源が減額となっていることから、ポイントが増となっている。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xmlns=""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xmlns=""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xmlns=""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xmlns=""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a:extLst>
            <a:ext uri="{FF2B5EF4-FFF2-40B4-BE49-F238E27FC236}">
              <a16:creationId xmlns:a16="http://schemas.microsoft.com/office/drawing/2014/main" xmlns=""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xmlns=""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a:extLst>
            <a:ext uri="{FF2B5EF4-FFF2-40B4-BE49-F238E27FC236}">
              <a16:creationId xmlns:a16="http://schemas.microsoft.com/office/drawing/2014/main" xmlns=""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xmlns=""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a:extLst>
            <a:ext uri="{FF2B5EF4-FFF2-40B4-BE49-F238E27FC236}">
              <a16:creationId xmlns:a16="http://schemas.microsoft.com/office/drawing/2014/main" xmlns=""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xmlns=""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a:extLst>
            <a:ext uri="{FF2B5EF4-FFF2-40B4-BE49-F238E27FC236}">
              <a16:creationId xmlns:a16="http://schemas.microsoft.com/office/drawing/2014/main" xmlns=""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xmlns=""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xmlns="" id="{00000000-0008-0000-0400-000074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15</xdr:row>
      <xdr:rowOff>5842</xdr:rowOff>
    </xdr:from>
    <xdr:to>
      <xdr:col>82</xdr:col>
      <xdr:colOff>107950</xdr:colOff>
      <xdr:row>20</xdr:row>
      <xdr:rowOff>62992</xdr:rowOff>
    </xdr:to>
    <xdr:cxnSp macro="">
      <xdr:nvCxnSpPr>
        <xdr:cNvPr id="117" name="直線コネクタ 116">
          <a:extLst>
            <a:ext uri="{FF2B5EF4-FFF2-40B4-BE49-F238E27FC236}">
              <a16:creationId xmlns:a16="http://schemas.microsoft.com/office/drawing/2014/main" xmlns="" id="{00000000-0008-0000-0400-000075000000}"/>
            </a:ext>
          </a:extLst>
        </xdr:cNvPr>
        <xdr:cNvCxnSpPr/>
      </xdr:nvCxnSpPr>
      <xdr:spPr>
        <a:xfrm flipV="1">
          <a:off x="16510000" y="2577592"/>
          <a:ext cx="0" cy="914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35069</xdr:rowOff>
    </xdr:from>
    <xdr:ext cx="762000" cy="259045"/>
    <xdr:sp macro="" textlink="">
      <xdr:nvSpPr>
        <xdr:cNvPr id="118" name="物件費最小値テキスト">
          <a:extLst>
            <a:ext uri="{FF2B5EF4-FFF2-40B4-BE49-F238E27FC236}">
              <a16:creationId xmlns:a16="http://schemas.microsoft.com/office/drawing/2014/main" xmlns="" id="{00000000-0008-0000-0400-000076000000}"/>
            </a:ext>
          </a:extLst>
        </xdr:cNvPr>
        <xdr:cNvSpPr txBox="1"/>
      </xdr:nvSpPr>
      <xdr:spPr>
        <a:xfrm>
          <a:off x="16598900" y="3464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62992</xdr:rowOff>
    </xdr:from>
    <xdr:to>
      <xdr:col>82</xdr:col>
      <xdr:colOff>196850</xdr:colOff>
      <xdr:row>20</xdr:row>
      <xdr:rowOff>62992</xdr:rowOff>
    </xdr:to>
    <xdr:cxnSp macro="">
      <xdr:nvCxnSpPr>
        <xdr:cNvPr id="119" name="直線コネクタ 118">
          <a:extLst>
            <a:ext uri="{FF2B5EF4-FFF2-40B4-BE49-F238E27FC236}">
              <a16:creationId xmlns:a16="http://schemas.microsoft.com/office/drawing/2014/main" xmlns="" id="{00000000-0008-0000-0400-000077000000}"/>
            </a:ext>
          </a:extLst>
        </xdr:cNvPr>
        <xdr:cNvCxnSpPr/>
      </xdr:nvCxnSpPr>
      <xdr:spPr>
        <a:xfrm>
          <a:off x="16421100" y="3491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92219</xdr:rowOff>
    </xdr:from>
    <xdr:ext cx="762000" cy="259045"/>
    <xdr:sp macro="" textlink="">
      <xdr:nvSpPr>
        <xdr:cNvPr id="120" name="物件費最大値テキスト">
          <a:extLst>
            <a:ext uri="{FF2B5EF4-FFF2-40B4-BE49-F238E27FC236}">
              <a16:creationId xmlns:a16="http://schemas.microsoft.com/office/drawing/2014/main" xmlns="" id="{00000000-0008-0000-0400-000078000000}"/>
            </a:ext>
          </a:extLst>
        </xdr:cNvPr>
        <xdr:cNvSpPr txBox="1"/>
      </xdr:nvSpPr>
      <xdr:spPr>
        <a:xfrm>
          <a:off x="16598900" y="2321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15</xdr:row>
      <xdr:rowOff>5842</xdr:rowOff>
    </xdr:from>
    <xdr:to>
      <xdr:col>82</xdr:col>
      <xdr:colOff>196850</xdr:colOff>
      <xdr:row>15</xdr:row>
      <xdr:rowOff>5842</xdr:rowOff>
    </xdr:to>
    <xdr:cxnSp macro="">
      <xdr:nvCxnSpPr>
        <xdr:cNvPr id="121" name="直線コネクタ 120">
          <a:extLst>
            <a:ext uri="{FF2B5EF4-FFF2-40B4-BE49-F238E27FC236}">
              <a16:creationId xmlns:a16="http://schemas.microsoft.com/office/drawing/2014/main" xmlns="" id="{00000000-0008-0000-0400-000079000000}"/>
            </a:ext>
          </a:extLst>
        </xdr:cNvPr>
        <xdr:cNvCxnSpPr/>
      </xdr:nvCxnSpPr>
      <xdr:spPr>
        <a:xfrm>
          <a:off x="16421100" y="2577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18</xdr:row>
      <xdr:rowOff>8128</xdr:rowOff>
    </xdr:from>
    <xdr:to>
      <xdr:col>82</xdr:col>
      <xdr:colOff>107950</xdr:colOff>
      <xdr:row>18</xdr:row>
      <xdr:rowOff>35560</xdr:rowOff>
    </xdr:to>
    <xdr:cxnSp macro="">
      <xdr:nvCxnSpPr>
        <xdr:cNvPr id="122" name="直線コネクタ 121">
          <a:extLst>
            <a:ext uri="{FF2B5EF4-FFF2-40B4-BE49-F238E27FC236}">
              <a16:creationId xmlns:a16="http://schemas.microsoft.com/office/drawing/2014/main" xmlns="" id="{00000000-0008-0000-0400-00007A000000}"/>
            </a:ext>
          </a:extLst>
        </xdr:cNvPr>
        <xdr:cNvCxnSpPr/>
      </xdr:nvCxnSpPr>
      <xdr:spPr>
        <a:xfrm>
          <a:off x="15671800" y="3094228"/>
          <a:ext cx="8382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63009</xdr:rowOff>
    </xdr:from>
    <xdr:ext cx="762000" cy="259045"/>
    <xdr:sp macro="" textlink="">
      <xdr:nvSpPr>
        <xdr:cNvPr id="123" name="物件費平均値テキスト">
          <a:extLst>
            <a:ext uri="{FF2B5EF4-FFF2-40B4-BE49-F238E27FC236}">
              <a16:creationId xmlns:a16="http://schemas.microsoft.com/office/drawing/2014/main" xmlns="" id="{00000000-0008-0000-0400-00007B000000}"/>
            </a:ext>
          </a:extLst>
        </xdr:cNvPr>
        <xdr:cNvSpPr txBox="1"/>
      </xdr:nvSpPr>
      <xdr:spPr>
        <a:xfrm>
          <a:off x="16598900" y="28062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46482</xdr:rowOff>
    </xdr:from>
    <xdr:to>
      <xdr:col>82</xdr:col>
      <xdr:colOff>158750</xdr:colOff>
      <xdr:row>17</xdr:row>
      <xdr:rowOff>148082</xdr:rowOff>
    </xdr:to>
    <xdr:sp macro="" textlink="">
      <xdr:nvSpPr>
        <xdr:cNvPr id="124" name="フローチャート: 判断 123">
          <a:extLst>
            <a:ext uri="{FF2B5EF4-FFF2-40B4-BE49-F238E27FC236}">
              <a16:creationId xmlns:a16="http://schemas.microsoft.com/office/drawing/2014/main" xmlns="" id="{00000000-0008-0000-0400-00007C000000}"/>
            </a:ext>
          </a:extLst>
        </xdr:cNvPr>
        <xdr:cNvSpPr/>
      </xdr:nvSpPr>
      <xdr:spPr>
        <a:xfrm>
          <a:off x="16459200" y="2961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17</xdr:row>
      <xdr:rowOff>97282</xdr:rowOff>
    </xdr:from>
    <xdr:to>
      <xdr:col>78</xdr:col>
      <xdr:colOff>69850</xdr:colOff>
      <xdr:row>18</xdr:row>
      <xdr:rowOff>8128</xdr:rowOff>
    </xdr:to>
    <xdr:cxnSp macro="">
      <xdr:nvCxnSpPr>
        <xdr:cNvPr id="125" name="直線コネクタ 124">
          <a:extLst>
            <a:ext uri="{FF2B5EF4-FFF2-40B4-BE49-F238E27FC236}">
              <a16:creationId xmlns:a16="http://schemas.microsoft.com/office/drawing/2014/main" xmlns="" id="{00000000-0008-0000-0400-00007D000000}"/>
            </a:ext>
          </a:extLst>
        </xdr:cNvPr>
        <xdr:cNvCxnSpPr/>
      </xdr:nvCxnSpPr>
      <xdr:spPr>
        <a:xfrm>
          <a:off x="14782800" y="3011932"/>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19050</xdr:rowOff>
    </xdr:from>
    <xdr:to>
      <xdr:col>78</xdr:col>
      <xdr:colOff>120650</xdr:colOff>
      <xdr:row>17</xdr:row>
      <xdr:rowOff>120650</xdr:rowOff>
    </xdr:to>
    <xdr:sp macro="" textlink="">
      <xdr:nvSpPr>
        <xdr:cNvPr id="126" name="フローチャート: 判断 125">
          <a:extLst>
            <a:ext uri="{FF2B5EF4-FFF2-40B4-BE49-F238E27FC236}">
              <a16:creationId xmlns:a16="http://schemas.microsoft.com/office/drawing/2014/main" xmlns="" id="{00000000-0008-0000-0400-00007E000000}"/>
            </a:ext>
          </a:extLst>
        </xdr:cNvPr>
        <xdr:cNvSpPr/>
      </xdr:nvSpPr>
      <xdr:spPr>
        <a:xfrm>
          <a:off x="15621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130827</xdr:rowOff>
    </xdr:from>
    <xdr:ext cx="736600" cy="259045"/>
    <xdr:sp macro="" textlink="">
      <xdr:nvSpPr>
        <xdr:cNvPr id="127" name="テキスト ボックス 126">
          <a:extLst>
            <a:ext uri="{FF2B5EF4-FFF2-40B4-BE49-F238E27FC236}">
              <a16:creationId xmlns:a16="http://schemas.microsoft.com/office/drawing/2014/main" xmlns="" id="{00000000-0008-0000-0400-00007F000000}"/>
            </a:ext>
          </a:extLst>
        </xdr:cNvPr>
        <xdr:cNvSpPr txBox="1"/>
      </xdr:nvSpPr>
      <xdr:spPr>
        <a:xfrm>
          <a:off x="15290800" y="2702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140716</xdr:rowOff>
    </xdr:from>
    <xdr:to>
      <xdr:col>73</xdr:col>
      <xdr:colOff>180975</xdr:colOff>
      <xdr:row>17</xdr:row>
      <xdr:rowOff>97282</xdr:rowOff>
    </xdr:to>
    <xdr:cxnSp macro="">
      <xdr:nvCxnSpPr>
        <xdr:cNvPr id="128" name="直線コネクタ 127">
          <a:extLst>
            <a:ext uri="{FF2B5EF4-FFF2-40B4-BE49-F238E27FC236}">
              <a16:creationId xmlns:a16="http://schemas.microsoft.com/office/drawing/2014/main" xmlns="" id="{00000000-0008-0000-0400-000080000000}"/>
            </a:ext>
          </a:extLst>
        </xdr:cNvPr>
        <xdr:cNvCxnSpPr/>
      </xdr:nvCxnSpPr>
      <xdr:spPr>
        <a:xfrm>
          <a:off x="13893800" y="2883916"/>
          <a:ext cx="889000" cy="128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158496</xdr:rowOff>
    </xdr:from>
    <xdr:to>
      <xdr:col>74</xdr:col>
      <xdr:colOff>31750</xdr:colOff>
      <xdr:row>17</xdr:row>
      <xdr:rowOff>88646</xdr:rowOff>
    </xdr:to>
    <xdr:sp macro="" textlink="">
      <xdr:nvSpPr>
        <xdr:cNvPr id="129" name="フローチャート: 判断 128">
          <a:extLst>
            <a:ext uri="{FF2B5EF4-FFF2-40B4-BE49-F238E27FC236}">
              <a16:creationId xmlns:a16="http://schemas.microsoft.com/office/drawing/2014/main" xmlns="" id="{00000000-0008-0000-0400-000081000000}"/>
            </a:ext>
          </a:extLst>
        </xdr:cNvPr>
        <xdr:cNvSpPr/>
      </xdr:nvSpPr>
      <xdr:spPr>
        <a:xfrm>
          <a:off x="14732000" y="2901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98823</xdr:rowOff>
    </xdr:from>
    <xdr:ext cx="762000" cy="259045"/>
    <xdr:sp macro="" textlink="">
      <xdr:nvSpPr>
        <xdr:cNvPr id="130" name="テキスト ボックス 129">
          <a:extLst>
            <a:ext uri="{FF2B5EF4-FFF2-40B4-BE49-F238E27FC236}">
              <a16:creationId xmlns:a16="http://schemas.microsoft.com/office/drawing/2014/main" xmlns="" id="{00000000-0008-0000-0400-000082000000}"/>
            </a:ext>
          </a:extLst>
        </xdr:cNvPr>
        <xdr:cNvSpPr txBox="1"/>
      </xdr:nvSpPr>
      <xdr:spPr>
        <a:xfrm>
          <a:off x="14401800" y="2670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140716</xdr:rowOff>
    </xdr:from>
    <xdr:to>
      <xdr:col>69</xdr:col>
      <xdr:colOff>92075</xdr:colOff>
      <xdr:row>17</xdr:row>
      <xdr:rowOff>5842</xdr:rowOff>
    </xdr:to>
    <xdr:cxnSp macro="">
      <xdr:nvCxnSpPr>
        <xdr:cNvPr id="131" name="直線コネクタ 130">
          <a:extLst>
            <a:ext uri="{FF2B5EF4-FFF2-40B4-BE49-F238E27FC236}">
              <a16:creationId xmlns:a16="http://schemas.microsoft.com/office/drawing/2014/main" xmlns="" id="{00000000-0008-0000-0400-000083000000}"/>
            </a:ext>
          </a:extLst>
        </xdr:cNvPr>
        <xdr:cNvCxnSpPr/>
      </xdr:nvCxnSpPr>
      <xdr:spPr>
        <a:xfrm flipV="1">
          <a:off x="13004800" y="2883916"/>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140208</xdr:rowOff>
    </xdr:from>
    <xdr:to>
      <xdr:col>69</xdr:col>
      <xdr:colOff>142875</xdr:colOff>
      <xdr:row>17</xdr:row>
      <xdr:rowOff>70358</xdr:rowOff>
    </xdr:to>
    <xdr:sp macro="" textlink="">
      <xdr:nvSpPr>
        <xdr:cNvPr id="132" name="フローチャート: 判断 131">
          <a:extLst>
            <a:ext uri="{FF2B5EF4-FFF2-40B4-BE49-F238E27FC236}">
              <a16:creationId xmlns:a16="http://schemas.microsoft.com/office/drawing/2014/main" xmlns="" id="{00000000-0008-0000-0400-000084000000}"/>
            </a:ext>
          </a:extLst>
        </xdr:cNvPr>
        <xdr:cNvSpPr/>
      </xdr:nvSpPr>
      <xdr:spPr>
        <a:xfrm>
          <a:off x="13843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55135</xdr:rowOff>
    </xdr:from>
    <xdr:ext cx="762000" cy="259045"/>
    <xdr:sp macro="" textlink="">
      <xdr:nvSpPr>
        <xdr:cNvPr id="133" name="テキスト ボックス 132">
          <a:extLst>
            <a:ext uri="{FF2B5EF4-FFF2-40B4-BE49-F238E27FC236}">
              <a16:creationId xmlns:a16="http://schemas.microsoft.com/office/drawing/2014/main" xmlns="" id="{00000000-0008-0000-0400-000085000000}"/>
            </a:ext>
          </a:extLst>
        </xdr:cNvPr>
        <xdr:cNvSpPr txBox="1"/>
      </xdr:nvSpPr>
      <xdr:spPr>
        <a:xfrm>
          <a:off x="13512800" y="2969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4" name="フローチャート: 判断 133">
          <a:extLst>
            <a:ext uri="{FF2B5EF4-FFF2-40B4-BE49-F238E27FC236}">
              <a16:creationId xmlns:a16="http://schemas.microsoft.com/office/drawing/2014/main" xmlns="" id="{00000000-0008-0000-0400-000086000000}"/>
            </a:ext>
          </a:extLst>
        </xdr:cNvPr>
        <xdr:cNvSpPr/>
      </xdr:nvSpPr>
      <xdr:spPr>
        <a:xfrm>
          <a:off x="12954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59707</xdr:rowOff>
    </xdr:from>
    <xdr:ext cx="762000" cy="259045"/>
    <xdr:sp macro="" textlink="">
      <xdr:nvSpPr>
        <xdr:cNvPr id="135" name="テキスト ボックス 134">
          <a:extLst>
            <a:ext uri="{FF2B5EF4-FFF2-40B4-BE49-F238E27FC236}">
              <a16:creationId xmlns:a16="http://schemas.microsoft.com/office/drawing/2014/main" xmlns="" id="{00000000-0008-0000-0400-000087000000}"/>
            </a:ext>
          </a:extLst>
        </xdr:cNvPr>
        <xdr:cNvSpPr txBox="1"/>
      </xdr:nvSpPr>
      <xdr:spPr>
        <a:xfrm>
          <a:off x="12623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xmlns="" id="{00000000-0008-0000-0400-000088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xmlns="" id="{00000000-0008-0000-0400-000089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xmlns="" id="{00000000-0008-0000-0400-00008A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xmlns="" id="{00000000-0008-0000-0400-00008B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a:extLst>
            <a:ext uri="{FF2B5EF4-FFF2-40B4-BE49-F238E27FC236}">
              <a16:creationId xmlns:a16="http://schemas.microsoft.com/office/drawing/2014/main" xmlns="" id="{00000000-0008-0000-0400-00008C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156210</xdr:rowOff>
    </xdr:from>
    <xdr:to>
      <xdr:col>82</xdr:col>
      <xdr:colOff>158750</xdr:colOff>
      <xdr:row>18</xdr:row>
      <xdr:rowOff>86360</xdr:rowOff>
    </xdr:to>
    <xdr:sp macro="" textlink="">
      <xdr:nvSpPr>
        <xdr:cNvPr id="141" name="楕円 140">
          <a:extLst>
            <a:ext uri="{FF2B5EF4-FFF2-40B4-BE49-F238E27FC236}">
              <a16:creationId xmlns:a16="http://schemas.microsoft.com/office/drawing/2014/main" xmlns="" id="{00000000-0008-0000-0400-00008D000000}"/>
            </a:ext>
          </a:extLst>
        </xdr:cNvPr>
        <xdr:cNvSpPr/>
      </xdr:nvSpPr>
      <xdr:spPr>
        <a:xfrm>
          <a:off x="16459200" y="3070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17</xdr:row>
      <xdr:rowOff>128287</xdr:rowOff>
    </xdr:from>
    <xdr:ext cx="762000" cy="259045"/>
    <xdr:sp macro="" textlink="">
      <xdr:nvSpPr>
        <xdr:cNvPr id="142" name="物件費該当値テキスト">
          <a:extLst>
            <a:ext uri="{FF2B5EF4-FFF2-40B4-BE49-F238E27FC236}">
              <a16:creationId xmlns:a16="http://schemas.microsoft.com/office/drawing/2014/main" xmlns="" id="{00000000-0008-0000-0400-00008E000000}"/>
            </a:ext>
          </a:extLst>
        </xdr:cNvPr>
        <xdr:cNvSpPr txBox="1"/>
      </xdr:nvSpPr>
      <xdr:spPr>
        <a:xfrm>
          <a:off x="16598900" y="3042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17</xdr:row>
      <xdr:rowOff>128778</xdr:rowOff>
    </xdr:from>
    <xdr:to>
      <xdr:col>78</xdr:col>
      <xdr:colOff>120650</xdr:colOff>
      <xdr:row>18</xdr:row>
      <xdr:rowOff>58928</xdr:rowOff>
    </xdr:to>
    <xdr:sp macro="" textlink="">
      <xdr:nvSpPr>
        <xdr:cNvPr id="143" name="楕円 142">
          <a:extLst>
            <a:ext uri="{FF2B5EF4-FFF2-40B4-BE49-F238E27FC236}">
              <a16:creationId xmlns:a16="http://schemas.microsoft.com/office/drawing/2014/main" xmlns="" id="{00000000-0008-0000-0400-00008F000000}"/>
            </a:ext>
          </a:extLst>
        </xdr:cNvPr>
        <xdr:cNvSpPr/>
      </xdr:nvSpPr>
      <xdr:spPr>
        <a:xfrm>
          <a:off x="15621000" y="3043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18</xdr:row>
      <xdr:rowOff>43705</xdr:rowOff>
    </xdr:from>
    <xdr:ext cx="736600" cy="259045"/>
    <xdr:sp macro="" textlink="">
      <xdr:nvSpPr>
        <xdr:cNvPr id="144" name="テキスト ボックス 143">
          <a:extLst>
            <a:ext uri="{FF2B5EF4-FFF2-40B4-BE49-F238E27FC236}">
              <a16:creationId xmlns:a16="http://schemas.microsoft.com/office/drawing/2014/main" xmlns="" id="{00000000-0008-0000-0400-000090000000}"/>
            </a:ext>
          </a:extLst>
        </xdr:cNvPr>
        <xdr:cNvSpPr txBox="1"/>
      </xdr:nvSpPr>
      <xdr:spPr>
        <a:xfrm>
          <a:off x="15290800" y="31298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17</xdr:row>
      <xdr:rowOff>46482</xdr:rowOff>
    </xdr:from>
    <xdr:to>
      <xdr:col>74</xdr:col>
      <xdr:colOff>31750</xdr:colOff>
      <xdr:row>17</xdr:row>
      <xdr:rowOff>148082</xdr:rowOff>
    </xdr:to>
    <xdr:sp macro="" textlink="">
      <xdr:nvSpPr>
        <xdr:cNvPr id="145" name="楕円 144">
          <a:extLst>
            <a:ext uri="{FF2B5EF4-FFF2-40B4-BE49-F238E27FC236}">
              <a16:creationId xmlns:a16="http://schemas.microsoft.com/office/drawing/2014/main" xmlns="" id="{00000000-0008-0000-0400-000091000000}"/>
            </a:ext>
          </a:extLst>
        </xdr:cNvPr>
        <xdr:cNvSpPr/>
      </xdr:nvSpPr>
      <xdr:spPr>
        <a:xfrm>
          <a:off x="14732000" y="2961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132859</xdr:rowOff>
    </xdr:from>
    <xdr:ext cx="762000" cy="259045"/>
    <xdr:sp macro="" textlink="">
      <xdr:nvSpPr>
        <xdr:cNvPr id="146" name="テキスト ボックス 145">
          <a:extLst>
            <a:ext uri="{FF2B5EF4-FFF2-40B4-BE49-F238E27FC236}">
              <a16:creationId xmlns:a16="http://schemas.microsoft.com/office/drawing/2014/main" xmlns="" id="{00000000-0008-0000-0400-000092000000}"/>
            </a:ext>
          </a:extLst>
        </xdr:cNvPr>
        <xdr:cNvSpPr txBox="1"/>
      </xdr:nvSpPr>
      <xdr:spPr>
        <a:xfrm>
          <a:off x="14401800" y="3047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89916</xdr:rowOff>
    </xdr:from>
    <xdr:to>
      <xdr:col>69</xdr:col>
      <xdr:colOff>142875</xdr:colOff>
      <xdr:row>17</xdr:row>
      <xdr:rowOff>20066</xdr:rowOff>
    </xdr:to>
    <xdr:sp macro="" textlink="">
      <xdr:nvSpPr>
        <xdr:cNvPr id="147" name="楕円 146">
          <a:extLst>
            <a:ext uri="{FF2B5EF4-FFF2-40B4-BE49-F238E27FC236}">
              <a16:creationId xmlns:a16="http://schemas.microsoft.com/office/drawing/2014/main" xmlns="" id="{00000000-0008-0000-0400-000093000000}"/>
            </a:ext>
          </a:extLst>
        </xdr:cNvPr>
        <xdr:cNvSpPr/>
      </xdr:nvSpPr>
      <xdr:spPr>
        <a:xfrm>
          <a:off x="13843000" y="2833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30243</xdr:rowOff>
    </xdr:from>
    <xdr:ext cx="762000" cy="259045"/>
    <xdr:sp macro="" textlink="">
      <xdr:nvSpPr>
        <xdr:cNvPr id="148" name="テキスト ボックス 147">
          <a:extLst>
            <a:ext uri="{FF2B5EF4-FFF2-40B4-BE49-F238E27FC236}">
              <a16:creationId xmlns:a16="http://schemas.microsoft.com/office/drawing/2014/main" xmlns="" id="{00000000-0008-0000-0400-000094000000}"/>
            </a:ext>
          </a:extLst>
        </xdr:cNvPr>
        <xdr:cNvSpPr txBox="1"/>
      </xdr:nvSpPr>
      <xdr:spPr>
        <a:xfrm>
          <a:off x="13512800" y="2601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126492</xdr:rowOff>
    </xdr:from>
    <xdr:to>
      <xdr:col>65</xdr:col>
      <xdr:colOff>53975</xdr:colOff>
      <xdr:row>17</xdr:row>
      <xdr:rowOff>56642</xdr:rowOff>
    </xdr:to>
    <xdr:sp macro="" textlink="">
      <xdr:nvSpPr>
        <xdr:cNvPr id="149" name="楕円 148">
          <a:extLst>
            <a:ext uri="{FF2B5EF4-FFF2-40B4-BE49-F238E27FC236}">
              <a16:creationId xmlns:a16="http://schemas.microsoft.com/office/drawing/2014/main" xmlns="" id="{00000000-0008-0000-0400-000095000000}"/>
            </a:ext>
          </a:extLst>
        </xdr:cNvPr>
        <xdr:cNvSpPr/>
      </xdr:nvSpPr>
      <xdr:spPr>
        <a:xfrm>
          <a:off x="12954000" y="2869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66819</xdr:rowOff>
    </xdr:from>
    <xdr:ext cx="762000" cy="259045"/>
    <xdr:sp macro="" textlink="">
      <xdr:nvSpPr>
        <xdr:cNvPr id="150" name="テキスト ボックス 149">
          <a:extLst>
            <a:ext uri="{FF2B5EF4-FFF2-40B4-BE49-F238E27FC236}">
              <a16:creationId xmlns:a16="http://schemas.microsoft.com/office/drawing/2014/main" xmlns="" id="{00000000-0008-0000-0400-000096000000}"/>
            </a:ext>
          </a:extLst>
        </xdr:cNvPr>
        <xdr:cNvSpPr txBox="1"/>
      </xdr:nvSpPr>
      <xdr:spPr>
        <a:xfrm>
          <a:off x="12623800" y="26385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xmlns=""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xmlns="" id="{00000000-0008-0000-0400-000098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xmlns="" id="{00000000-0008-0000-0400-000099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xmlns="" id="{00000000-0008-0000-0400-00009A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xmlns="" id="{00000000-0008-0000-0400-00009B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xmlns="" id="{00000000-0008-0000-0400-00009C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xmlns="" id="{00000000-0008-0000-0400-00009D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xmlns=""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xmlns=""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xmlns="" id="{00000000-0008-0000-0400-0000A0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xmlns="" id="{00000000-0008-0000-0400-0000A1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福祉医療費扶助の増により、扶助費総額は増となっていることに加え、地方交付税の減に伴う歳入経常一般財源の減に伴い、ポイントが上昇している。</a:t>
          </a:r>
        </a:p>
      </xdr:txBody>
    </xdr:sp>
    <xdr:clientData/>
  </xdr:twoCellAnchor>
  <xdr:oneCellAnchor>
    <xdr:from>
      <xdr:col>3</xdr:col>
      <xdr:colOff>123825</xdr:colOff>
      <xdr:row>49</xdr:row>
      <xdr:rowOff>107950</xdr:rowOff>
    </xdr:from>
    <xdr:ext cx="298543" cy="225703"/>
    <xdr:sp macro="" textlink="">
      <xdr:nvSpPr>
        <xdr:cNvPr id="162" name="テキスト ボックス 161">
          <a:extLst>
            <a:ext uri="{FF2B5EF4-FFF2-40B4-BE49-F238E27FC236}">
              <a16:creationId xmlns:a16="http://schemas.microsoft.com/office/drawing/2014/main" xmlns="" id="{00000000-0008-0000-0400-0000A2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xmlns="" id="{00000000-0008-0000-0400-0000A3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a:extLst>
            <a:ext uri="{FF2B5EF4-FFF2-40B4-BE49-F238E27FC236}">
              <a16:creationId xmlns:a16="http://schemas.microsoft.com/office/drawing/2014/main" xmlns="" id="{00000000-0008-0000-0400-0000A4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5" name="直線コネクタ 164">
          <a:extLst>
            <a:ext uri="{FF2B5EF4-FFF2-40B4-BE49-F238E27FC236}">
              <a16:creationId xmlns:a16="http://schemas.microsoft.com/office/drawing/2014/main" xmlns="" id="{00000000-0008-0000-0400-0000A5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6" name="テキスト ボックス 165">
          <a:extLst>
            <a:ext uri="{FF2B5EF4-FFF2-40B4-BE49-F238E27FC236}">
              <a16:creationId xmlns:a16="http://schemas.microsoft.com/office/drawing/2014/main" xmlns="" id="{00000000-0008-0000-0400-0000A6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7" name="直線コネクタ 166">
          <a:extLst>
            <a:ext uri="{FF2B5EF4-FFF2-40B4-BE49-F238E27FC236}">
              <a16:creationId xmlns:a16="http://schemas.microsoft.com/office/drawing/2014/main" xmlns="" id="{00000000-0008-0000-0400-0000A7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8" name="テキスト ボックス 167">
          <a:extLst>
            <a:ext uri="{FF2B5EF4-FFF2-40B4-BE49-F238E27FC236}">
              <a16:creationId xmlns:a16="http://schemas.microsoft.com/office/drawing/2014/main" xmlns="" id="{00000000-0008-0000-0400-0000A8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69" name="直線コネクタ 168">
          <a:extLst>
            <a:ext uri="{FF2B5EF4-FFF2-40B4-BE49-F238E27FC236}">
              <a16:creationId xmlns:a16="http://schemas.microsoft.com/office/drawing/2014/main" xmlns="" id="{00000000-0008-0000-0400-0000A9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0" name="テキスト ボックス 169">
          <a:extLst>
            <a:ext uri="{FF2B5EF4-FFF2-40B4-BE49-F238E27FC236}">
              <a16:creationId xmlns:a16="http://schemas.microsoft.com/office/drawing/2014/main" xmlns="" id="{00000000-0008-0000-0400-0000AA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1" name="直線コネクタ 170">
          <a:extLst>
            <a:ext uri="{FF2B5EF4-FFF2-40B4-BE49-F238E27FC236}">
              <a16:creationId xmlns:a16="http://schemas.microsoft.com/office/drawing/2014/main" xmlns="" id="{00000000-0008-0000-0400-0000AB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2" name="テキスト ボックス 171">
          <a:extLst>
            <a:ext uri="{FF2B5EF4-FFF2-40B4-BE49-F238E27FC236}">
              <a16:creationId xmlns:a16="http://schemas.microsoft.com/office/drawing/2014/main" xmlns="" id="{00000000-0008-0000-0400-0000AC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3" name="直線コネクタ 172">
          <a:extLst>
            <a:ext uri="{FF2B5EF4-FFF2-40B4-BE49-F238E27FC236}">
              <a16:creationId xmlns:a16="http://schemas.microsoft.com/office/drawing/2014/main" xmlns="" id="{00000000-0008-0000-0400-0000AD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4" name="テキスト ボックス 173">
          <a:extLst>
            <a:ext uri="{FF2B5EF4-FFF2-40B4-BE49-F238E27FC236}">
              <a16:creationId xmlns:a16="http://schemas.microsoft.com/office/drawing/2014/main" xmlns="" id="{00000000-0008-0000-0400-0000AE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5" name="直線コネクタ 174">
          <a:extLst>
            <a:ext uri="{FF2B5EF4-FFF2-40B4-BE49-F238E27FC236}">
              <a16:creationId xmlns:a16="http://schemas.microsoft.com/office/drawing/2014/main" xmlns="" id="{00000000-0008-0000-0400-0000AF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6" name="扶助費グラフ枠">
          <a:extLst>
            <a:ext uri="{FF2B5EF4-FFF2-40B4-BE49-F238E27FC236}">
              <a16:creationId xmlns:a16="http://schemas.microsoft.com/office/drawing/2014/main" xmlns="" id="{00000000-0008-0000-0400-0000B0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31750</xdr:rowOff>
    </xdr:from>
    <xdr:to>
      <xdr:col>24</xdr:col>
      <xdr:colOff>25400</xdr:colOff>
      <xdr:row>61</xdr:row>
      <xdr:rowOff>107950</xdr:rowOff>
    </xdr:to>
    <xdr:cxnSp macro="">
      <xdr:nvCxnSpPr>
        <xdr:cNvPr id="177" name="直線コネクタ 176">
          <a:extLst>
            <a:ext uri="{FF2B5EF4-FFF2-40B4-BE49-F238E27FC236}">
              <a16:creationId xmlns:a16="http://schemas.microsoft.com/office/drawing/2014/main" xmlns="" id="{00000000-0008-0000-0400-0000B1000000}"/>
            </a:ext>
          </a:extLst>
        </xdr:cNvPr>
        <xdr:cNvCxnSpPr/>
      </xdr:nvCxnSpPr>
      <xdr:spPr>
        <a:xfrm flipV="1">
          <a:off x="4826000" y="9118600"/>
          <a:ext cx="0" cy="1447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80027</xdr:rowOff>
    </xdr:from>
    <xdr:ext cx="762000" cy="259045"/>
    <xdr:sp macro="" textlink="">
      <xdr:nvSpPr>
        <xdr:cNvPr id="178" name="扶助費最小値テキスト">
          <a:extLst>
            <a:ext uri="{FF2B5EF4-FFF2-40B4-BE49-F238E27FC236}">
              <a16:creationId xmlns:a16="http://schemas.microsoft.com/office/drawing/2014/main" xmlns="" id="{00000000-0008-0000-0400-0000B2000000}"/>
            </a:ext>
          </a:extLst>
        </xdr:cNvPr>
        <xdr:cNvSpPr txBox="1"/>
      </xdr:nvSpPr>
      <xdr:spPr>
        <a:xfrm>
          <a:off x="49149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107950</xdr:rowOff>
    </xdr:from>
    <xdr:to>
      <xdr:col>24</xdr:col>
      <xdr:colOff>114300</xdr:colOff>
      <xdr:row>61</xdr:row>
      <xdr:rowOff>107950</xdr:rowOff>
    </xdr:to>
    <xdr:cxnSp macro="">
      <xdr:nvCxnSpPr>
        <xdr:cNvPr id="179" name="直線コネクタ 178">
          <a:extLst>
            <a:ext uri="{FF2B5EF4-FFF2-40B4-BE49-F238E27FC236}">
              <a16:creationId xmlns:a16="http://schemas.microsoft.com/office/drawing/2014/main" xmlns="" id="{00000000-0008-0000-0400-0000B3000000}"/>
            </a:ext>
          </a:extLst>
        </xdr:cNvPr>
        <xdr:cNvCxnSpPr/>
      </xdr:nvCxnSpPr>
      <xdr:spPr>
        <a:xfrm>
          <a:off x="4737100" y="10566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118127</xdr:rowOff>
    </xdr:from>
    <xdr:ext cx="762000" cy="259045"/>
    <xdr:sp macro="" textlink="">
      <xdr:nvSpPr>
        <xdr:cNvPr id="180" name="扶助費最大値テキスト">
          <a:extLst>
            <a:ext uri="{FF2B5EF4-FFF2-40B4-BE49-F238E27FC236}">
              <a16:creationId xmlns:a16="http://schemas.microsoft.com/office/drawing/2014/main" xmlns="" id="{00000000-0008-0000-0400-0000B4000000}"/>
            </a:ext>
          </a:extLst>
        </xdr:cNvPr>
        <xdr:cNvSpPr txBox="1"/>
      </xdr:nvSpPr>
      <xdr:spPr>
        <a:xfrm>
          <a:off x="4914900" y="886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31750</xdr:rowOff>
    </xdr:from>
    <xdr:to>
      <xdr:col>24</xdr:col>
      <xdr:colOff>114300</xdr:colOff>
      <xdr:row>53</xdr:row>
      <xdr:rowOff>31750</xdr:rowOff>
    </xdr:to>
    <xdr:cxnSp macro="">
      <xdr:nvCxnSpPr>
        <xdr:cNvPr id="181" name="直線コネクタ 180">
          <a:extLst>
            <a:ext uri="{FF2B5EF4-FFF2-40B4-BE49-F238E27FC236}">
              <a16:creationId xmlns:a16="http://schemas.microsoft.com/office/drawing/2014/main" xmlns="" id="{00000000-0008-0000-0400-0000B5000000}"/>
            </a:ext>
          </a:extLst>
        </xdr:cNvPr>
        <xdr:cNvCxnSpPr/>
      </xdr:nvCxnSpPr>
      <xdr:spPr>
        <a:xfrm>
          <a:off x="4737100" y="911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82550</xdr:rowOff>
    </xdr:from>
    <xdr:to>
      <xdr:col>24</xdr:col>
      <xdr:colOff>25400</xdr:colOff>
      <xdr:row>55</xdr:row>
      <xdr:rowOff>120650</xdr:rowOff>
    </xdr:to>
    <xdr:cxnSp macro="">
      <xdr:nvCxnSpPr>
        <xdr:cNvPr id="182" name="直線コネクタ 181">
          <a:extLst>
            <a:ext uri="{FF2B5EF4-FFF2-40B4-BE49-F238E27FC236}">
              <a16:creationId xmlns:a16="http://schemas.microsoft.com/office/drawing/2014/main" xmlns="" id="{00000000-0008-0000-0400-0000B6000000}"/>
            </a:ext>
          </a:extLst>
        </xdr:cNvPr>
        <xdr:cNvCxnSpPr/>
      </xdr:nvCxnSpPr>
      <xdr:spPr>
        <a:xfrm>
          <a:off x="3987800" y="95123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53</xdr:row>
      <xdr:rowOff>156227</xdr:rowOff>
    </xdr:from>
    <xdr:ext cx="762000" cy="259045"/>
    <xdr:sp macro="" textlink="">
      <xdr:nvSpPr>
        <xdr:cNvPr id="183" name="扶助費平均値テキスト">
          <a:extLst>
            <a:ext uri="{FF2B5EF4-FFF2-40B4-BE49-F238E27FC236}">
              <a16:creationId xmlns:a16="http://schemas.microsoft.com/office/drawing/2014/main" xmlns="" id="{00000000-0008-0000-0400-0000B7000000}"/>
            </a:ext>
          </a:extLst>
        </xdr:cNvPr>
        <xdr:cNvSpPr txBox="1"/>
      </xdr:nvSpPr>
      <xdr:spPr>
        <a:xfrm>
          <a:off x="4914900" y="9243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139700</xdr:rowOff>
    </xdr:from>
    <xdr:to>
      <xdr:col>24</xdr:col>
      <xdr:colOff>76200</xdr:colOff>
      <xdr:row>55</xdr:row>
      <xdr:rowOff>69850</xdr:rowOff>
    </xdr:to>
    <xdr:sp macro="" textlink="">
      <xdr:nvSpPr>
        <xdr:cNvPr id="184" name="フローチャート: 判断 183">
          <a:extLst>
            <a:ext uri="{FF2B5EF4-FFF2-40B4-BE49-F238E27FC236}">
              <a16:creationId xmlns:a16="http://schemas.microsoft.com/office/drawing/2014/main" xmlns="" id="{00000000-0008-0000-0400-0000B8000000}"/>
            </a:ext>
          </a:extLst>
        </xdr:cNvPr>
        <xdr:cNvSpPr/>
      </xdr:nvSpPr>
      <xdr:spPr>
        <a:xfrm>
          <a:off x="47752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69850</xdr:rowOff>
    </xdr:from>
    <xdr:to>
      <xdr:col>19</xdr:col>
      <xdr:colOff>187325</xdr:colOff>
      <xdr:row>55</xdr:row>
      <xdr:rowOff>82550</xdr:rowOff>
    </xdr:to>
    <xdr:cxnSp macro="">
      <xdr:nvCxnSpPr>
        <xdr:cNvPr id="185" name="直線コネクタ 184">
          <a:extLst>
            <a:ext uri="{FF2B5EF4-FFF2-40B4-BE49-F238E27FC236}">
              <a16:creationId xmlns:a16="http://schemas.microsoft.com/office/drawing/2014/main" xmlns="" id="{00000000-0008-0000-0400-0000B9000000}"/>
            </a:ext>
          </a:extLst>
        </xdr:cNvPr>
        <xdr:cNvCxnSpPr/>
      </xdr:nvCxnSpPr>
      <xdr:spPr>
        <a:xfrm>
          <a:off x="3098800" y="94996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139700</xdr:rowOff>
    </xdr:from>
    <xdr:to>
      <xdr:col>20</xdr:col>
      <xdr:colOff>38100</xdr:colOff>
      <xdr:row>55</xdr:row>
      <xdr:rowOff>69850</xdr:rowOff>
    </xdr:to>
    <xdr:sp macro="" textlink="">
      <xdr:nvSpPr>
        <xdr:cNvPr id="186" name="フローチャート: 判断 185">
          <a:extLst>
            <a:ext uri="{FF2B5EF4-FFF2-40B4-BE49-F238E27FC236}">
              <a16:creationId xmlns:a16="http://schemas.microsoft.com/office/drawing/2014/main" xmlns="" id="{00000000-0008-0000-0400-0000BA000000}"/>
            </a:ext>
          </a:extLst>
        </xdr:cNvPr>
        <xdr:cNvSpPr/>
      </xdr:nvSpPr>
      <xdr:spPr>
        <a:xfrm>
          <a:off x="39370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80027</xdr:rowOff>
    </xdr:from>
    <xdr:ext cx="736600" cy="259045"/>
    <xdr:sp macro="" textlink="">
      <xdr:nvSpPr>
        <xdr:cNvPr id="187" name="テキスト ボックス 186">
          <a:extLst>
            <a:ext uri="{FF2B5EF4-FFF2-40B4-BE49-F238E27FC236}">
              <a16:creationId xmlns:a16="http://schemas.microsoft.com/office/drawing/2014/main" xmlns="" id="{00000000-0008-0000-0400-0000BB000000}"/>
            </a:ext>
          </a:extLst>
        </xdr:cNvPr>
        <xdr:cNvSpPr txBox="1"/>
      </xdr:nvSpPr>
      <xdr:spPr>
        <a:xfrm>
          <a:off x="3606800" y="9166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57150</xdr:rowOff>
    </xdr:from>
    <xdr:to>
      <xdr:col>15</xdr:col>
      <xdr:colOff>98425</xdr:colOff>
      <xdr:row>55</xdr:row>
      <xdr:rowOff>69850</xdr:rowOff>
    </xdr:to>
    <xdr:cxnSp macro="">
      <xdr:nvCxnSpPr>
        <xdr:cNvPr id="188" name="直線コネクタ 187">
          <a:extLst>
            <a:ext uri="{FF2B5EF4-FFF2-40B4-BE49-F238E27FC236}">
              <a16:creationId xmlns:a16="http://schemas.microsoft.com/office/drawing/2014/main" xmlns="" id="{00000000-0008-0000-0400-0000BC000000}"/>
            </a:ext>
          </a:extLst>
        </xdr:cNvPr>
        <xdr:cNvCxnSpPr/>
      </xdr:nvCxnSpPr>
      <xdr:spPr>
        <a:xfrm>
          <a:off x="2209800" y="94869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127000</xdr:rowOff>
    </xdr:from>
    <xdr:to>
      <xdr:col>15</xdr:col>
      <xdr:colOff>149225</xdr:colOff>
      <xdr:row>55</xdr:row>
      <xdr:rowOff>57150</xdr:rowOff>
    </xdr:to>
    <xdr:sp macro="" textlink="">
      <xdr:nvSpPr>
        <xdr:cNvPr id="189" name="フローチャート: 判断 188">
          <a:extLst>
            <a:ext uri="{FF2B5EF4-FFF2-40B4-BE49-F238E27FC236}">
              <a16:creationId xmlns:a16="http://schemas.microsoft.com/office/drawing/2014/main" xmlns="" id="{00000000-0008-0000-0400-0000BD000000}"/>
            </a:ext>
          </a:extLst>
        </xdr:cNvPr>
        <xdr:cNvSpPr/>
      </xdr:nvSpPr>
      <xdr:spPr>
        <a:xfrm>
          <a:off x="3048000" y="938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67327</xdr:rowOff>
    </xdr:from>
    <xdr:ext cx="762000" cy="259045"/>
    <xdr:sp macro="" textlink="">
      <xdr:nvSpPr>
        <xdr:cNvPr id="190" name="テキスト ボックス 189">
          <a:extLst>
            <a:ext uri="{FF2B5EF4-FFF2-40B4-BE49-F238E27FC236}">
              <a16:creationId xmlns:a16="http://schemas.microsoft.com/office/drawing/2014/main" xmlns="" id="{00000000-0008-0000-0400-0000BE000000}"/>
            </a:ext>
          </a:extLst>
        </xdr:cNvPr>
        <xdr:cNvSpPr txBox="1"/>
      </xdr:nvSpPr>
      <xdr:spPr>
        <a:xfrm>
          <a:off x="2717800" y="9154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57150</xdr:rowOff>
    </xdr:from>
    <xdr:to>
      <xdr:col>11</xdr:col>
      <xdr:colOff>9525</xdr:colOff>
      <xdr:row>55</xdr:row>
      <xdr:rowOff>82550</xdr:rowOff>
    </xdr:to>
    <xdr:cxnSp macro="">
      <xdr:nvCxnSpPr>
        <xdr:cNvPr id="191" name="直線コネクタ 190">
          <a:extLst>
            <a:ext uri="{FF2B5EF4-FFF2-40B4-BE49-F238E27FC236}">
              <a16:creationId xmlns:a16="http://schemas.microsoft.com/office/drawing/2014/main" xmlns="" id="{00000000-0008-0000-0400-0000BF000000}"/>
            </a:ext>
          </a:extLst>
        </xdr:cNvPr>
        <xdr:cNvCxnSpPr/>
      </xdr:nvCxnSpPr>
      <xdr:spPr>
        <a:xfrm flipV="1">
          <a:off x="1320800" y="94869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114300</xdr:rowOff>
    </xdr:from>
    <xdr:to>
      <xdr:col>11</xdr:col>
      <xdr:colOff>60325</xdr:colOff>
      <xdr:row>55</xdr:row>
      <xdr:rowOff>44450</xdr:rowOff>
    </xdr:to>
    <xdr:sp macro="" textlink="">
      <xdr:nvSpPr>
        <xdr:cNvPr id="192" name="フローチャート: 判断 191">
          <a:extLst>
            <a:ext uri="{FF2B5EF4-FFF2-40B4-BE49-F238E27FC236}">
              <a16:creationId xmlns:a16="http://schemas.microsoft.com/office/drawing/2014/main" xmlns="" id="{00000000-0008-0000-0400-0000C0000000}"/>
            </a:ext>
          </a:extLst>
        </xdr:cNvPr>
        <xdr:cNvSpPr/>
      </xdr:nvSpPr>
      <xdr:spPr>
        <a:xfrm>
          <a:off x="2159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54627</xdr:rowOff>
    </xdr:from>
    <xdr:ext cx="762000" cy="259045"/>
    <xdr:sp macro="" textlink="">
      <xdr:nvSpPr>
        <xdr:cNvPr id="193" name="テキスト ボックス 192">
          <a:extLst>
            <a:ext uri="{FF2B5EF4-FFF2-40B4-BE49-F238E27FC236}">
              <a16:creationId xmlns:a16="http://schemas.microsoft.com/office/drawing/2014/main" xmlns="" id="{00000000-0008-0000-0400-0000C1000000}"/>
            </a:ext>
          </a:extLst>
        </xdr:cNvPr>
        <xdr:cNvSpPr txBox="1"/>
      </xdr:nvSpPr>
      <xdr:spPr>
        <a:xfrm>
          <a:off x="1828800" y="914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101600</xdr:rowOff>
    </xdr:from>
    <xdr:to>
      <xdr:col>6</xdr:col>
      <xdr:colOff>171450</xdr:colOff>
      <xdr:row>55</xdr:row>
      <xdr:rowOff>31750</xdr:rowOff>
    </xdr:to>
    <xdr:sp macro="" textlink="">
      <xdr:nvSpPr>
        <xdr:cNvPr id="194" name="フローチャート: 判断 193">
          <a:extLst>
            <a:ext uri="{FF2B5EF4-FFF2-40B4-BE49-F238E27FC236}">
              <a16:creationId xmlns:a16="http://schemas.microsoft.com/office/drawing/2014/main" xmlns="" id="{00000000-0008-0000-0400-0000C2000000}"/>
            </a:ext>
          </a:extLst>
        </xdr:cNvPr>
        <xdr:cNvSpPr/>
      </xdr:nvSpPr>
      <xdr:spPr>
        <a:xfrm>
          <a:off x="1270000" y="9359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41927</xdr:rowOff>
    </xdr:from>
    <xdr:ext cx="762000" cy="259045"/>
    <xdr:sp macro="" textlink="">
      <xdr:nvSpPr>
        <xdr:cNvPr id="195" name="テキスト ボックス 194">
          <a:extLst>
            <a:ext uri="{FF2B5EF4-FFF2-40B4-BE49-F238E27FC236}">
              <a16:creationId xmlns:a16="http://schemas.microsoft.com/office/drawing/2014/main" xmlns="" id="{00000000-0008-0000-0400-0000C3000000}"/>
            </a:ext>
          </a:extLst>
        </xdr:cNvPr>
        <xdr:cNvSpPr txBox="1"/>
      </xdr:nvSpPr>
      <xdr:spPr>
        <a:xfrm>
          <a:off x="939800" y="912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6" name="テキスト ボックス 195">
          <a:extLst>
            <a:ext uri="{FF2B5EF4-FFF2-40B4-BE49-F238E27FC236}">
              <a16:creationId xmlns:a16="http://schemas.microsoft.com/office/drawing/2014/main" xmlns="" id="{00000000-0008-0000-0400-0000C4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7" name="テキスト ボックス 196">
          <a:extLst>
            <a:ext uri="{FF2B5EF4-FFF2-40B4-BE49-F238E27FC236}">
              <a16:creationId xmlns:a16="http://schemas.microsoft.com/office/drawing/2014/main" xmlns="" id="{00000000-0008-0000-0400-0000C5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8" name="テキスト ボックス 197">
          <a:extLst>
            <a:ext uri="{FF2B5EF4-FFF2-40B4-BE49-F238E27FC236}">
              <a16:creationId xmlns:a16="http://schemas.microsoft.com/office/drawing/2014/main" xmlns="" id="{00000000-0008-0000-0400-0000C6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9" name="テキスト ボックス 198">
          <a:extLst>
            <a:ext uri="{FF2B5EF4-FFF2-40B4-BE49-F238E27FC236}">
              <a16:creationId xmlns:a16="http://schemas.microsoft.com/office/drawing/2014/main" xmlns="" id="{00000000-0008-0000-0400-0000C7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0" name="テキスト ボックス 199">
          <a:extLst>
            <a:ext uri="{FF2B5EF4-FFF2-40B4-BE49-F238E27FC236}">
              <a16:creationId xmlns:a16="http://schemas.microsoft.com/office/drawing/2014/main" xmlns="" id="{00000000-0008-0000-0400-0000C8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69850</xdr:rowOff>
    </xdr:from>
    <xdr:to>
      <xdr:col>24</xdr:col>
      <xdr:colOff>76200</xdr:colOff>
      <xdr:row>56</xdr:row>
      <xdr:rowOff>0</xdr:rowOff>
    </xdr:to>
    <xdr:sp macro="" textlink="">
      <xdr:nvSpPr>
        <xdr:cNvPr id="201" name="楕円 200">
          <a:extLst>
            <a:ext uri="{FF2B5EF4-FFF2-40B4-BE49-F238E27FC236}">
              <a16:creationId xmlns:a16="http://schemas.microsoft.com/office/drawing/2014/main" xmlns="" id="{00000000-0008-0000-0400-0000C9000000}"/>
            </a:ext>
          </a:extLst>
        </xdr:cNvPr>
        <xdr:cNvSpPr/>
      </xdr:nvSpPr>
      <xdr:spPr>
        <a:xfrm>
          <a:off x="4775200" y="9499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41927</xdr:rowOff>
    </xdr:from>
    <xdr:ext cx="762000" cy="259045"/>
    <xdr:sp macro="" textlink="">
      <xdr:nvSpPr>
        <xdr:cNvPr id="202" name="扶助費該当値テキスト">
          <a:extLst>
            <a:ext uri="{FF2B5EF4-FFF2-40B4-BE49-F238E27FC236}">
              <a16:creationId xmlns:a16="http://schemas.microsoft.com/office/drawing/2014/main" xmlns="" id="{00000000-0008-0000-0400-0000CA000000}"/>
            </a:ext>
          </a:extLst>
        </xdr:cNvPr>
        <xdr:cNvSpPr txBox="1"/>
      </xdr:nvSpPr>
      <xdr:spPr>
        <a:xfrm>
          <a:off x="4914900" y="9471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31750</xdr:rowOff>
    </xdr:from>
    <xdr:to>
      <xdr:col>20</xdr:col>
      <xdr:colOff>38100</xdr:colOff>
      <xdr:row>55</xdr:row>
      <xdr:rowOff>133350</xdr:rowOff>
    </xdr:to>
    <xdr:sp macro="" textlink="">
      <xdr:nvSpPr>
        <xdr:cNvPr id="203" name="楕円 202">
          <a:extLst>
            <a:ext uri="{FF2B5EF4-FFF2-40B4-BE49-F238E27FC236}">
              <a16:creationId xmlns:a16="http://schemas.microsoft.com/office/drawing/2014/main" xmlns="" id="{00000000-0008-0000-0400-0000CB000000}"/>
            </a:ext>
          </a:extLst>
        </xdr:cNvPr>
        <xdr:cNvSpPr/>
      </xdr:nvSpPr>
      <xdr:spPr>
        <a:xfrm>
          <a:off x="3937000" y="9461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118127</xdr:rowOff>
    </xdr:from>
    <xdr:ext cx="736600" cy="259045"/>
    <xdr:sp macro="" textlink="">
      <xdr:nvSpPr>
        <xdr:cNvPr id="204" name="テキスト ボックス 203">
          <a:extLst>
            <a:ext uri="{FF2B5EF4-FFF2-40B4-BE49-F238E27FC236}">
              <a16:creationId xmlns:a16="http://schemas.microsoft.com/office/drawing/2014/main" xmlns="" id="{00000000-0008-0000-0400-0000CC000000}"/>
            </a:ext>
          </a:extLst>
        </xdr:cNvPr>
        <xdr:cNvSpPr txBox="1"/>
      </xdr:nvSpPr>
      <xdr:spPr>
        <a:xfrm>
          <a:off x="3606800" y="9547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19050</xdr:rowOff>
    </xdr:from>
    <xdr:to>
      <xdr:col>15</xdr:col>
      <xdr:colOff>149225</xdr:colOff>
      <xdr:row>55</xdr:row>
      <xdr:rowOff>120650</xdr:rowOff>
    </xdr:to>
    <xdr:sp macro="" textlink="">
      <xdr:nvSpPr>
        <xdr:cNvPr id="205" name="楕円 204">
          <a:extLst>
            <a:ext uri="{FF2B5EF4-FFF2-40B4-BE49-F238E27FC236}">
              <a16:creationId xmlns:a16="http://schemas.microsoft.com/office/drawing/2014/main" xmlns="" id="{00000000-0008-0000-0400-0000CD000000}"/>
            </a:ext>
          </a:extLst>
        </xdr:cNvPr>
        <xdr:cNvSpPr/>
      </xdr:nvSpPr>
      <xdr:spPr>
        <a:xfrm>
          <a:off x="3048000" y="9448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105427</xdr:rowOff>
    </xdr:from>
    <xdr:ext cx="762000" cy="259045"/>
    <xdr:sp macro="" textlink="">
      <xdr:nvSpPr>
        <xdr:cNvPr id="206" name="テキスト ボックス 205">
          <a:extLst>
            <a:ext uri="{FF2B5EF4-FFF2-40B4-BE49-F238E27FC236}">
              <a16:creationId xmlns:a16="http://schemas.microsoft.com/office/drawing/2014/main" xmlns="" id="{00000000-0008-0000-0400-0000CE000000}"/>
            </a:ext>
          </a:extLst>
        </xdr:cNvPr>
        <xdr:cNvSpPr txBox="1"/>
      </xdr:nvSpPr>
      <xdr:spPr>
        <a:xfrm>
          <a:off x="2717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6350</xdr:rowOff>
    </xdr:from>
    <xdr:to>
      <xdr:col>11</xdr:col>
      <xdr:colOff>60325</xdr:colOff>
      <xdr:row>55</xdr:row>
      <xdr:rowOff>107950</xdr:rowOff>
    </xdr:to>
    <xdr:sp macro="" textlink="">
      <xdr:nvSpPr>
        <xdr:cNvPr id="207" name="楕円 206">
          <a:extLst>
            <a:ext uri="{FF2B5EF4-FFF2-40B4-BE49-F238E27FC236}">
              <a16:creationId xmlns:a16="http://schemas.microsoft.com/office/drawing/2014/main" xmlns="" id="{00000000-0008-0000-0400-0000CF000000}"/>
            </a:ext>
          </a:extLst>
        </xdr:cNvPr>
        <xdr:cNvSpPr/>
      </xdr:nvSpPr>
      <xdr:spPr>
        <a:xfrm>
          <a:off x="2159000" y="9436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92727</xdr:rowOff>
    </xdr:from>
    <xdr:ext cx="762000" cy="259045"/>
    <xdr:sp macro="" textlink="">
      <xdr:nvSpPr>
        <xdr:cNvPr id="208" name="テキスト ボックス 207">
          <a:extLst>
            <a:ext uri="{FF2B5EF4-FFF2-40B4-BE49-F238E27FC236}">
              <a16:creationId xmlns:a16="http://schemas.microsoft.com/office/drawing/2014/main" xmlns="" id="{00000000-0008-0000-0400-0000D0000000}"/>
            </a:ext>
          </a:extLst>
        </xdr:cNvPr>
        <xdr:cNvSpPr txBox="1"/>
      </xdr:nvSpPr>
      <xdr:spPr>
        <a:xfrm>
          <a:off x="1828800" y="9522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31750</xdr:rowOff>
    </xdr:from>
    <xdr:to>
      <xdr:col>6</xdr:col>
      <xdr:colOff>171450</xdr:colOff>
      <xdr:row>55</xdr:row>
      <xdr:rowOff>133350</xdr:rowOff>
    </xdr:to>
    <xdr:sp macro="" textlink="">
      <xdr:nvSpPr>
        <xdr:cNvPr id="209" name="楕円 208">
          <a:extLst>
            <a:ext uri="{FF2B5EF4-FFF2-40B4-BE49-F238E27FC236}">
              <a16:creationId xmlns:a16="http://schemas.microsoft.com/office/drawing/2014/main" xmlns="" id="{00000000-0008-0000-0400-0000D1000000}"/>
            </a:ext>
          </a:extLst>
        </xdr:cNvPr>
        <xdr:cNvSpPr/>
      </xdr:nvSpPr>
      <xdr:spPr>
        <a:xfrm>
          <a:off x="1270000" y="9461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118127</xdr:rowOff>
    </xdr:from>
    <xdr:ext cx="762000" cy="259045"/>
    <xdr:sp macro="" textlink="">
      <xdr:nvSpPr>
        <xdr:cNvPr id="210" name="テキスト ボックス 209">
          <a:extLst>
            <a:ext uri="{FF2B5EF4-FFF2-40B4-BE49-F238E27FC236}">
              <a16:creationId xmlns:a16="http://schemas.microsoft.com/office/drawing/2014/main" xmlns="" id="{00000000-0008-0000-0400-0000D2000000}"/>
            </a:ext>
          </a:extLst>
        </xdr:cNvPr>
        <xdr:cNvSpPr txBox="1"/>
      </xdr:nvSpPr>
      <xdr:spPr>
        <a:xfrm>
          <a:off x="939800" y="9547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1" name="正方形/長方形 210">
          <a:extLst>
            <a:ext uri="{FF2B5EF4-FFF2-40B4-BE49-F238E27FC236}">
              <a16:creationId xmlns:a16="http://schemas.microsoft.com/office/drawing/2014/main" xmlns="" id="{00000000-0008-0000-0400-0000D3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2" name="正方形/長方形 211">
          <a:extLst>
            <a:ext uri="{FF2B5EF4-FFF2-40B4-BE49-F238E27FC236}">
              <a16:creationId xmlns:a16="http://schemas.microsoft.com/office/drawing/2014/main" xmlns="" id="{00000000-0008-0000-0400-0000D4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3" name="正方形/長方形 212">
          <a:extLst>
            <a:ext uri="{FF2B5EF4-FFF2-40B4-BE49-F238E27FC236}">
              <a16:creationId xmlns:a16="http://schemas.microsoft.com/office/drawing/2014/main" xmlns="" id="{00000000-0008-0000-0400-0000D5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4" name="正方形/長方形 213">
          <a:extLst>
            <a:ext uri="{FF2B5EF4-FFF2-40B4-BE49-F238E27FC236}">
              <a16:creationId xmlns:a16="http://schemas.microsoft.com/office/drawing/2014/main" xmlns="" id="{00000000-0008-0000-0400-0000D6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5" name="正方形/長方形 214">
          <a:extLst>
            <a:ext uri="{FF2B5EF4-FFF2-40B4-BE49-F238E27FC236}">
              <a16:creationId xmlns:a16="http://schemas.microsoft.com/office/drawing/2014/main" xmlns="" id="{00000000-0008-0000-0400-0000D7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6" name="正方形/長方形 215">
          <a:extLst>
            <a:ext uri="{FF2B5EF4-FFF2-40B4-BE49-F238E27FC236}">
              <a16:creationId xmlns:a16="http://schemas.microsoft.com/office/drawing/2014/main" xmlns="" id="{00000000-0008-0000-0400-0000D8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7" name="正方形/長方形 216">
          <a:extLst>
            <a:ext uri="{FF2B5EF4-FFF2-40B4-BE49-F238E27FC236}">
              <a16:creationId xmlns:a16="http://schemas.microsoft.com/office/drawing/2014/main" xmlns="" id="{00000000-0008-0000-0400-0000D9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8" name="正方形/長方形 217">
          <a:extLst>
            <a:ext uri="{FF2B5EF4-FFF2-40B4-BE49-F238E27FC236}">
              <a16:creationId xmlns:a16="http://schemas.microsoft.com/office/drawing/2014/main" xmlns="" id="{00000000-0008-0000-0400-0000DA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9" name="正方形/長方形 218">
          <a:extLst>
            <a:ext uri="{FF2B5EF4-FFF2-40B4-BE49-F238E27FC236}">
              <a16:creationId xmlns:a16="http://schemas.microsoft.com/office/drawing/2014/main" xmlns="" id="{00000000-0008-0000-0400-0000DB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0" name="正方形/長方形 219">
          <a:extLst>
            <a:ext uri="{FF2B5EF4-FFF2-40B4-BE49-F238E27FC236}">
              <a16:creationId xmlns:a16="http://schemas.microsoft.com/office/drawing/2014/main" xmlns="" id="{00000000-0008-0000-0400-0000DC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1" name="テキスト ボックス 220">
          <a:extLst>
            <a:ext uri="{FF2B5EF4-FFF2-40B4-BE49-F238E27FC236}">
              <a16:creationId xmlns:a16="http://schemas.microsoft.com/office/drawing/2014/main" xmlns="" id="{00000000-0008-0000-0400-0000DD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その他に係る経常収支比率について、歳入経常一般財源が減額となっているが、維持補修費、繰出金等も減額となっていることから、ポイントが減となっている。</a:t>
          </a:r>
        </a:p>
      </xdr:txBody>
    </xdr:sp>
    <xdr:clientData/>
  </xdr:twoCellAnchor>
  <xdr:oneCellAnchor>
    <xdr:from>
      <xdr:col>62</xdr:col>
      <xdr:colOff>6350</xdr:colOff>
      <xdr:row>49</xdr:row>
      <xdr:rowOff>107950</xdr:rowOff>
    </xdr:from>
    <xdr:ext cx="298543" cy="225703"/>
    <xdr:sp macro="" textlink="">
      <xdr:nvSpPr>
        <xdr:cNvPr id="222" name="テキスト ボックス 221">
          <a:extLst>
            <a:ext uri="{FF2B5EF4-FFF2-40B4-BE49-F238E27FC236}">
              <a16:creationId xmlns:a16="http://schemas.microsoft.com/office/drawing/2014/main" xmlns="" id="{00000000-0008-0000-0400-0000DE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3" name="直線コネクタ 222">
          <a:extLst>
            <a:ext uri="{FF2B5EF4-FFF2-40B4-BE49-F238E27FC236}">
              <a16:creationId xmlns:a16="http://schemas.microsoft.com/office/drawing/2014/main" xmlns="" id="{00000000-0008-0000-0400-0000DF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4" name="テキスト ボックス 223">
          <a:extLst>
            <a:ext uri="{FF2B5EF4-FFF2-40B4-BE49-F238E27FC236}">
              <a16:creationId xmlns:a16="http://schemas.microsoft.com/office/drawing/2014/main" xmlns="" id="{00000000-0008-0000-0400-0000E0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5" name="直線コネクタ 224">
          <a:extLst>
            <a:ext uri="{FF2B5EF4-FFF2-40B4-BE49-F238E27FC236}">
              <a16:creationId xmlns:a16="http://schemas.microsoft.com/office/drawing/2014/main" xmlns="" id="{00000000-0008-0000-0400-0000E1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26" name="テキスト ボックス 225">
          <a:extLst>
            <a:ext uri="{FF2B5EF4-FFF2-40B4-BE49-F238E27FC236}">
              <a16:creationId xmlns:a16="http://schemas.microsoft.com/office/drawing/2014/main" xmlns="" id="{00000000-0008-0000-0400-0000E2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27" name="直線コネクタ 226">
          <a:extLst>
            <a:ext uri="{FF2B5EF4-FFF2-40B4-BE49-F238E27FC236}">
              <a16:creationId xmlns:a16="http://schemas.microsoft.com/office/drawing/2014/main" xmlns="" id="{00000000-0008-0000-0400-0000E3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28" name="テキスト ボックス 227">
          <a:extLst>
            <a:ext uri="{FF2B5EF4-FFF2-40B4-BE49-F238E27FC236}">
              <a16:creationId xmlns:a16="http://schemas.microsoft.com/office/drawing/2014/main" xmlns="" id="{00000000-0008-0000-0400-0000E4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29" name="直線コネクタ 228">
          <a:extLst>
            <a:ext uri="{FF2B5EF4-FFF2-40B4-BE49-F238E27FC236}">
              <a16:creationId xmlns:a16="http://schemas.microsoft.com/office/drawing/2014/main" xmlns="" id="{00000000-0008-0000-0400-0000E5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0" name="テキスト ボックス 229">
          <a:extLst>
            <a:ext uri="{FF2B5EF4-FFF2-40B4-BE49-F238E27FC236}">
              <a16:creationId xmlns:a16="http://schemas.microsoft.com/office/drawing/2014/main" xmlns="" id="{00000000-0008-0000-0400-0000E6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1" name="直線コネクタ 230">
          <a:extLst>
            <a:ext uri="{FF2B5EF4-FFF2-40B4-BE49-F238E27FC236}">
              <a16:creationId xmlns:a16="http://schemas.microsoft.com/office/drawing/2014/main" xmlns="" id="{00000000-0008-0000-0400-0000E7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2" name="テキスト ボックス 231">
          <a:extLst>
            <a:ext uri="{FF2B5EF4-FFF2-40B4-BE49-F238E27FC236}">
              <a16:creationId xmlns:a16="http://schemas.microsoft.com/office/drawing/2014/main" xmlns="" id="{00000000-0008-0000-0400-0000E8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a:extLst>
            <a:ext uri="{FF2B5EF4-FFF2-40B4-BE49-F238E27FC236}">
              <a16:creationId xmlns:a16="http://schemas.microsoft.com/office/drawing/2014/main" xmlns="" id="{00000000-0008-0000-0400-0000E9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4" name="その他グラフ枠">
          <a:extLst>
            <a:ext uri="{FF2B5EF4-FFF2-40B4-BE49-F238E27FC236}">
              <a16:creationId xmlns:a16="http://schemas.microsoft.com/office/drawing/2014/main" xmlns="" id="{00000000-0008-0000-0400-0000EA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65278</xdr:rowOff>
    </xdr:from>
    <xdr:to>
      <xdr:col>82</xdr:col>
      <xdr:colOff>107950</xdr:colOff>
      <xdr:row>60</xdr:row>
      <xdr:rowOff>30988</xdr:rowOff>
    </xdr:to>
    <xdr:cxnSp macro="">
      <xdr:nvCxnSpPr>
        <xdr:cNvPr id="235" name="直線コネクタ 234">
          <a:extLst>
            <a:ext uri="{FF2B5EF4-FFF2-40B4-BE49-F238E27FC236}">
              <a16:creationId xmlns:a16="http://schemas.microsoft.com/office/drawing/2014/main" xmlns="" id="{00000000-0008-0000-0400-0000EB000000}"/>
            </a:ext>
          </a:extLst>
        </xdr:cNvPr>
        <xdr:cNvCxnSpPr/>
      </xdr:nvCxnSpPr>
      <xdr:spPr>
        <a:xfrm flipV="1">
          <a:off x="16510000" y="9152128"/>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3065</xdr:rowOff>
    </xdr:from>
    <xdr:ext cx="762000" cy="259045"/>
    <xdr:sp macro="" textlink="">
      <xdr:nvSpPr>
        <xdr:cNvPr id="236" name="その他最小値テキスト">
          <a:extLst>
            <a:ext uri="{FF2B5EF4-FFF2-40B4-BE49-F238E27FC236}">
              <a16:creationId xmlns:a16="http://schemas.microsoft.com/office/drawing/2014/main" xmlns="" id="{00000000-0008-0000-0400-0000EC000000}"/>
            </a:ext>
          </a:extLst>
        </xdr:cNvPr>
        <xdr:cNvSpPr txBox="1"/>
      </xdr:nvSpPr>
      <xdr:spPr>
        <a:xfrm>
          <a:off x="16598900" y="10290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30988</xdr:rowOff>
    </xdr:from>
    <xdr:to>
      <xdr:col>82</xdr:col>
      <xdr:colOff>196850</xdr:colOff>
      <xdr:row>60</xdr:row>
      <xdr:rowOff>30988</xdr:rowOff>
    </xdr:to>
    <xdr:cxnSp macro="">
      <xdr:nvCxnSpPr>
        <xdr:cNvPr id="237" name="直線コネクタ 236">
          <a:extLst>
            <a:ext uri="{FF2B5EF4-FFF2-40B4-BE49-F238E27FC236}">
              <a16:creationId xmlns:a16="http://schemas.microsoft.com/office/drawing/2014/main" xmlns="" id="{00000000-0008-0000-0400-0000ED000000}"/>
            </a:ext>
          </a:extLst>
        </xdr:cNvPr>
        <xdr:cNvCxnSpPr/>
      </xdr:nvCxnSpPr>
      <xdr:spPr>
        <a:xfrm>
          <a:off x="16421100" y="10317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151655</xdr:rowOff>
    </xdr:from>
    <xdr:ext cx="762000" cy="259045"/>
    <xdr:sp macro="" textlink="">
      <xdr:nvSpPr>
        <xdr:cNvPr id="238" name="その他最大値テキスト">
          <a:extLst>
            <a:ext uri="{FF2B5EF4-FFF2-40B4-BE49-F238E27FC236}">
              <a16:creationId xmlns:a16="http://schemas.microsoft.com/office/drawing/2014/main" xmlns="" id="{00000000-0008-0000-0400-0000EE000000}"/>
            </a:ext>
          </a:extLst>
        </xdr:cNvPr>
        <xdr:cNvSpPr txBox="1"/>
      </xdr:nvSpPr>
      <xdr:spPr>
        <a:xfrm>
          <a:off x="16598900" y="8895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65278</xdr:rowOff>
    </xdr:from>
    <xdr:to>
      <xdr:col>82</xdr:col>
      <xdr:colOff>196850</xdr:colOff>
      <xdr:row>53</xdr:row>
      <xdr:rowOff>65278</xdr:rowOff>
    </xdr:to>
    <xdr:cxnSp macro="">
      <xdr:nvCxnSpPr>
        <xdr:cNvPr id="239" name="直線コネクタ 238">
          <a:extLst>
            <a:ext uri="{FF2B5EF4-FFF2-40B4-BE49-F238E27FC236}">
              <a16:creationId xmlns:a16="http://schemas.microsoft.com/office/drawing/2014/main" xmlns="" id="{00000000-0008-0000-0400-0000EF000000}"/>
            </a:ext>
          </a:extLst>
        </xdr:cNvPr>
        <xdr:cNvCxnSpPr/>
      </xdr:nvCxnSpPr>
      <xdr:spPr>
        <a:xfrm>
          <a:off x="16421100" y="9152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117856</xdr:rowOff>
    </xdr:from>
    <xdr:to>
      <xdr:col>82</xdr:col>
      <xdr:colOff>107950</xdr:colOff>
      <xdr:row>56</xdr:row>
      <xdr:rowOff>136144</xdr:rowOff>
    </xdr:to>
    <xdr:cxnSp macro="">
      <xdr:nvCxnSpPr>
        <xdr:cNvPr id="240" name="直線コネクタ 239">
          <a:extLst>
            <a:ext uri="{FF2B5EF4-FFF2-40B4-BE49-F238E27FC236}">
              <a16:creationId xmlns:a16="http://schemas.microsoft.com/office/drawing/2014/main" xmlns="" id="{00000000-0008-0000-0400-0000F0000000}"/>
            </a:ext>
          </a:extLst>
        </xdr:cNvPr>
        <xdr:cNvCxnSpPr/>
      </xdr:nvCxnSpPr>
      <xdr:spPr>
        <a:xfrm flipV="1">
          <a:off x="15671800" y="9719056"/>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51579</xdr:rowOff>
    </xdr:from>
    <xdr:ext cx="762000" cy="259045"/>
    <xdr:sp macro="" textlink="">
      <xdr:nvSpPr>
        <xdr:cNvPr id="241" name="その他平均値テキスト">
          <a:extLst>
            <a:ext uri="{FF2B5EF4-FFF2-40B4-BE49-F238E27FC236}">
              <a16:creationId xmlns:a16="http://schemas.microsoft.com/office/drawing/2014/main" xmlns="" id="{00000000-0008-0000-0400-0000F1000000}"/>
            </a:ext>
          </a:extLst>
        </xdr:cNvPr>
        <xdr:cNvSpPr txBox="1"/>
      </xdr:nvSpPr>
      <xdr:spPr>
        <a:xfrm>
          <a:off x="16598900" y="94813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35052</xdr:rowOff>
    </xdr:from>
    <xdr:to>
      <xdr:col>82</xdr:col>
      <xdr:colOff>158750</xdr:colOff>
      <xdr:row>56</xdr:row>
      <xdr:rowOff>136652</xdr:rowOff>
    </xdr:to>
    <xdr:sp macro="" textlink="">
      <xdr:nvSpPr>
        <xdr:cNvPr id="242" name="フローチャート: 判断 241">
          <a:extLst>
            <a:ext uri="{FF2B5EF4-FFF2-40B4-BE49-F238E27FC236}">
              <a16:creationId xmlns:a16="http://schemas.microsoft.com/office/drawing/2014/main" xmlns="" id="{00000000-0008-0000-0400-0000F2000000}"/>
            </a:ext>
          </a:extLst>
        </xdr:cNvPr>
        <xdr:cNvSpPr/>
      </xdr:nvSpPr>
      <xdr:spPr>
        <a:xfrm>
          <a:off x="16459200" y="9636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131572</xdr:rowOff>
    </xdr:from>
    <xdr:to>
      <xdr:col>78</xdr:col>
      <xdr:colOff>69850</xdr:colOff>
      <xdr:row>56</xdr:row>
      <xdr:rowOff>136144</xdr:rowOff>
    </xdr:to>
    <xdr:cxnSp macro="">
      <xdr:nvCxnSpPr>
        <xdr:cNvPr id="243" name="直線コネクタ 242">
          <a:extLst>
            <a:ext uri="{FF2B5EF4-FFF2-40B4-BE49-F238E27FC236}">
              <a16:creationId xmlns:a16="http://schemas.microsoft.com/office/drawing/2014/main" xmlns="" id="{00000000-0008-0000-0400-0000F3000000}"/>
            </a:ext>
          </a:extLst>
        </xdr:cNvPr>
        <xdr:cNvCxnSpPr/>
      </xdr:nvCxnSpPr>
      <xdr:spPr>
        <a:xfrm>
          <a:off x="14782800" y="973277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25908</xdr:rowOff>
    </xdr:from>
    <xdr:to>
      <xdr:col>78</xdr:col>
      <xdr:colOff>120650</xdr:colOff>
      <xdr:row>56</xdr:row>
      <xdr:rowOff>127508</xdr:rowOff>
    </xdr:to>
    <xdr:sp macro="" textlink="">
      <xdr:nvSpPr>
        <xdr:cNvPr id="244" name="フローチャート: 判断 243">
          <a:extLst>
            <a:ext uri="{FF2B5EF4-FFF2-40B4-BE49-F238E27FC236}">
              <a16:creationId xmlns:a16="http://schemas.microsoft.com/office/drawing/2014/main" xmlns="" id="{00000000-0008-0000-0400-0000F4000000}"/>
            </a:ext>
          </a:extLst>
        </xdr:cNvPr>
        <xdr:cNvSpPr/>
      </xdr:nvSpPr>
      <xdr:spPr>
        <a:xfrm>
          <a:off x="15621000" y="9627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137685</xdr:rowOff>
    </xdr:from>
    <xdr:ext cx="736600" cy="259045"/>
    <xdr:sp macro="" textlink="">
      <xdr:nvSpPr>
        <xdr:cNvPr id="245" name="テキスト ボックス 244">
          <a:extLst>
            <a:ext uri="{FF2B5EF4-FFF2-40B4-BE49-F238E27FC236}">
              <a16:creationId xmlns:a16="http://schemas.microsoft.com/office/drawing/2014/main" xmlns="" id="{00000000-0008-0000-0400-0000F5000000}"/>
            </a:ext>
          </a:extLst>
        </xdr:cNvPr>
        <xdr:cNvSpPr txBox="1"/>
      </xdr:nvSpPr>
      <xdr:spPr>
        <a:xfrm>
          <a:off x="15290800" y="93959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131572</xdr:rowOff>
    </xdr:from>
    <xdr:to>
      <xdr:col>73</xdr:col>
      <xdr:colOff>180975</xdr:colOff>
      <xdr:row>56</xdr:row>
      <xdr:rowOff>140716</xdr:rowOff>
    </xdr:to>
    <xdr:cxnSp macro="">
      <xdr:nvCxnSpPr>
        <xdr:cNvPr id="246" name="直線コネクタ 245">
          <a:extLst>
            <a:ext uri="{FF2B5EF4-FFF2-40B4-BE49-F238E27FC236}">
              <a16:creationId xmlns:a16="http://schemas.microsoft.com/office/drawing/2014/main" xmlns="" id="{00000000-0008-0000-0400-0000F6000000}"/>
            </a:ext>
          </a:extLst>
        </xdr:cNvPr>
        <xdr:cNvCxnSpPr/>
      </xdr:nvCxnSpPr>
      <xdr:spPr>
        <a:xfrm flipV="1">
          <a:off x="13893800" y="9732772"/>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7620</xdr:rowOff>
    </xdr:from>
    <xdr:to>
      <xdr:col>74</xdr:col>
      <xdr:colOff>31750</xdr:colOff>
      <xdr:row>56</xdr:row>
      <xdr:rowOff>109220</xdr:rowOff>
    </xdr:to>
    <xdr:sp macro="" textlink="">
      <xdr:nvSpPr>
        <xdr:cNvPr id="247" name="フローチャート: 判断 246">
          <a:extLst>
            <a:ext uri="{FF2B5EF4-FFF2-40B4-BE49-F238E27FC236}">
              <a16:creationId xmlns:a16="http://schemas.microsoft.com/office/drawing/2014/main" xmlns="" id="{00000000-0008-0000-0400-0000F7000000}"/>
            </a:ext>
          </a:extLst>
        </xdr:cNvPr>
        <xdr:cNvSpPr/>
      </xdr:nvSpPr>
      <xdr:spPr>
        <a:xfrm>
          <a:off x="14732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119397</xdr:rowOff>
    </xdr:from>
    <xdr:ext cx="762000" cy="259045"/>
    <xdr:sp macro="" textlink="">
      <xdr:nvSpPr>
        <xdr:cNvPr id="248" name="テキスト ボックス 247">
          <a:extLst>
            <a:ext uri="{FF2B5EF4-FFF2-40B4-BE49-F238E27FC236}">
              <a16:creationId xmlns:a16="http://schemas.microsoft.com/office/drawing/2014/main" xmlns="" id="{00000000-0008-0000-0400-0000F8000000}"/>
            </a:ext>
          </a:extLst>
        </xdr:cNvPr>
        <xdr:cNvSpPr txBox="1"/>
      </xdr:nvSpPr>
      <xdr:spPr>
        <a:xfrm>
          <a:off x="14401800" y="9377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90424</xdr:rowOff>
    </xdr:from>
    <xdr:to>
      <xdr:col>69</xdr:col>
      <xdr:colOff>92075</xdr:colOff>
      <xdr:row>56</xdr:row>
      <xdr:rowOff>140716</xdr:rowOff>
    </xdr:to>
    <xdr:cxnSp macro="">
      <xdr:nvCxnSpPr>
        <xdr:cNvPr id="249" name="直線コネクタ 248">
          <a:extLst>
            <a:ext uri="{FF2B5EF4-FFF2-40B4-BE49-F238E27FC236}">
              <a16:creationId xmlns:a16="http://schemas.microsoft.com/office/drawing/2014/main" xmlns="" id="{00000000-0008-0000-0400-0000F9000000}"/>
            </a:ext>
          </a:extLst>
        </xdr:cNvPr>
        <xdr:cNvCxnSpPr/>
      </xdr:nvCxnSpPr>
      <xdr:spPr>
        <a:xfrm>
          <a:off x="13004800" y="9691624"/>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165354</xdr:rowOff>
    </xdr:from>
    <xdr:to>
      <xdr:col>69</xdr:col>
      <xdr:colOff>142875</xdr:colOff>
      <xdr:row>56</xdr:row>
      <xdr:rowOff>95504</xdr:rowOff>
    </xdr:to>
    <xdr:sp macro="" textlink="">
      <xdr:nvSpPr>
        <xdr:cNvPr id="250" name="フローチャート: 判断 249">
          <a:extLst>
            <a:ext uri="{FF2B5EF4-FFF2-40B4-BE49-F238E27FC236}">
              <a16:creationId xmlns:a16="http://schemas.microsoft.com/office/drawing/2014/main" xmlns="" id="{00000000-0008-0000-0400-0000FA000000}"/>
            </a:ext>
          </a:extLst>
        </xdr:cNvPr>
        <xdr:cNvSpPr/>
      </xdr:nvSpPr>
      <xdr:spPr>
        <a:xfrm>
          <a:off x="13843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105681</xdr:rowOff>
    </xdr:from>
    <xdr:ext cx="762000" cy="259045"/>
    <xdr:sp macro="" textlink="">
      <xdr:nvSpPr>
        <xdr:cNvPr id="251" name="テキスト ボックス 250">
          <a:extLst>
            <a:ext uri="{FF2B5EF4-FFF2-40B4-BE49-F238E27FC236}">
              <a16:creationId xmlns:a16="http://schemas.microsoft.com/office/drawing/2014/main" xmlns="" id="{00000000-0008-0000-0400-0000FB000000}"/>
            </a:ext>
          </a:extLst>
        </xdr:cNvPr>
        <xdr:cNvSpPr txBox="1"/>
      </xdr:nvSpPr>
      <xdr:spPr>
        <a:xfrm>
          <a:off x="13512800" y="9363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165354</xdr:rowOff>
    </xdr:from>
    <xdr:to>
      <xdr:col>65</xdr:col>
      <xdr:colOff>53975</xdr:colOff>
      <xdr:row>56</xdr:row>
      <xdr:rowOff>95504</xdr:rowOff>
    </xdr:to>
    <xdr:sp macro="" textlink="">
      <xdr:nvSpPr>
        <xdr:cNvPr id="252" name="フローチャート: 判断 251">
          <a:extLst>
            <a:ext uri="{FF2B5EF4-FFF2-40B4-BE49-F238E27FC236}">
              <a16:creationId xmlns:a16="http://schemas.microsoft.com/office/drawing/2014/main" xmlns="" id="{00000000-0008-0000-0400-0000FC000000}"/>
            </a:ext>
          </a:extLst>
        </xdr:cNvPr>
        <xdr:cNvSpPr/>
      </xdr:nvSpPr>
      <xdr:spPr>
        <a:xfrm>
          <a:off x="12954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105681</xdr:rowOff>
    </xdr:from>
    <xdr:ext cx="762000" cy="259045"/>
    <xdr:sp macro="" textlink="">
      <xdr:nvSpPr>
        <xdr:cNvPr id="253" name="テキスト ボックス 252">
          <a:extLst>
            <a:ext uri="{FF2B5EF4-FFF2-40B4-BE49-F238E27FC236}">
              <a16:creationId xmlns:a16="http://schemas.microsoft.com/office/drawing/2014/main" xmlns="" id="{00000000-0008-0000-0400-0000FD000000}"/>
            </a:ext>
          </a:extLst>
        </xdr:cNvPr>
        <xdr:cNvSpPr txBox="1"/>
      </xdr:nvSpPr>
      <xdr:spPr>
        <a:xfrm>
          <a:off x="12623800" y="9363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4" name="テキスト ボックス 253">
          <a:extLst>
            <a:ext uri="{FF2B5EF4-FFF2-40B4-BE49-F238E27FC236}">
              <a16:creationId xmlns:a16="http://schemas.microsoft.com/office/drawing/2014/main" xmlns="" id="{00000000-0008-0000-0400-0000FE00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5" name="テキスト ボックス 254">
          <a:extLst>
            <a:ext uri="{FF2B5EF4-FFF2-40B4-BE49-F238E27FC236}">
              <a16:creationId xmlns:a16="http://schemas.microsoft.com/office/drawing/2014/main" xmlns="" id="{00000000-0008-0000-0400-0000FF00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6" name="テキスト ボックス 255">
          <a:extLst>
            <a:ext uri="{FF2B5EF4-FFF2-40B4-BE49-F238E27FC236}">
              <a16:creationId xmlns:a16="http://schemas.microsoft.com/office/drawing/2014/main" xmlns="" id="{00000000-0008-0000-0400-000000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7" name="テキスト ボックス 256">
          <a:extLst>
            <a:ext uri="{FF2B5EF4-FFF2-40B4-BE49-F238E27FC236}">
              <a16:creationId xmlns:a16="http://schemas.microsoft.com/office/drawing/2014/main" xmlns="" id="{00000000-0008-0000-0400-000001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8" name="テキスト ボックス 257">
          <a:extLst>
            <a:ext uri="{FF2B5EF4-FFF2-40B4-BE49-F238E27FC236}">
              <a16:creationId xmlns:a16="http://schemas.microsoft.com/office/drawing/2014/main" xmlns="" id="{00000000-0008-0000-0400-000002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67056</xdr:rowOff>
    </xdr:from>
    <xdr:to>
      <xdr:col>82</xdr:col>
      <xdr:colOff>158750</xdr:colOff>
      <xdr:row>56</xdr:row>
      <xdr:rowOff>168656</xdr:rowOff>
    </xdr:to>
    <xdr:sp macro="" textlink="">
      <xdr:nvSpPr>
        <xdr:cNvPr id="259" name="楕円 258">
          <a:extLst>
            <a:ext uri="{FF2B5EF4-FFF2-40B4-BE49-F238E27FC236}">
              <a16:creationId xmlns:a16="http://schemas.microsoft.com/office/drawing/2014/main" xmlns="" id="{00000000-0008-0000-0400-000003010000}"/>
            </a:ext>
          </a:extLst>
        </xdr:cNvPr>
        <xdr:cNvSpPr/>
      </xdr:nvSpPr>
      <xdr:spPr>
        <a:xfrm>
          <a:off x="16459200" y="9668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56</xdr:row>
      <xdr:rowOff>39133</xdr:rowOff>
    </xdr:from>
    <xdr:ext cx="762000" cy="259045"/>
    <xdr:sp macro="" textlink="">
      <xdr:nvSpPr>
        <xdr:cNvPr id="260" name="その他該当値テキスト">
          <a:extLst>
            <a:ext uri="{FF2B5EF4-FFF2-40B4-BE49-F238E27FC236}">
              <a16:creationId xmlns:a16="http://schemas.microsoft.com/office/drawing/2014/main" xmlns="" id="{00000000-0008-0000-0400-000004010000}"/>
            </a:ext>
          </a:extLst>
        </xdr:cNvPr>
        <xdr:cNvSpPr txBox="1"/>
      </xdr:nvSpPr>
      <xdr:spPr>
        <a:xfrm>
          <a:off x="16598900" y="9640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85344</xdr:rowOff>
    </xdr:from>
    <xdr:to>
      <xdr:col>78</xdr:col>
      <xdr:colOff>120650</xdr:colOff>
      <xdr:row>57</xdr:row>
      <xdr:rowOff>15494</xdr:rowOff>
    </xdr:to>
    <xdr:sp macro="" textlink="">
      <xdr:nvSpPr>
        <xdr:cNvPr id="261" name="楕円 260">
          <a:extLst>
            <a:ext uri="{FF2B5EF4-FFF2-40B4-BE49-F238E27FC236}">
              <a16:creationId xmlns:a16="http://schemas.microsoft.com/office/drawing/2014/main" xmlns="" id="{00000000-0008-0000-0400-000005010000}"/>
            </a:ext>
          </a:extLst>
        </xdr:cNvPr>
        <xdr:cNvSpPr/>
      </xdr:nvSpPr>
      <xdr:spPr>
        <a:xfrm>
          <a:off x="15621000" y="9686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271</xdr:rowOff>
    </xdr:from>
    <xdr:ext cx="736600" cy="259045"/>
    <xdr:sp macro="" textlink="">
      <xdr:nvSpPr>
        <xdr:cNvPr id="262" name="テキスト ボックス 261">
          <a:extLst>
            <a:ext uri="{FF2B5EF4-FFF2-40B4-BE49-F238E27FC236}">
              <a16:creationId xmlns:a16="http://schemas.microsoft.com/office/drawing/2014/main" xmlns="" id="{00000000-0008-0000-0400-000006010000}"/>
            </a:ext>
          </a:extLst>
        </xdr:cNvPr>
        <xdr:cNvSpPr txBox="1"/>
      </xdr:nvSpPr>
      <xdr:spPr>
        <a:xfrm>
          <a:off x="15290800" y="97729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80772</xdr:rowOff>
    </xdr:from>
    <xdr:to>
      <xdr:col>74</xdr:col>
      <xdr:colOff>31750</xdr:colOff>
      <xdr:row>57</xdr:row>
      <xdr:rowOff>10922</xdr:rowOff>
    </xdr:to>
    <xdr:sp macro="" textlink="">
      <xdr:nvSpPr>
        <xdr:cNvPr id="263" name="楕円 262">
          <a:extLst>
            <a:ext uri="{FF2B5EF4-FFF2-40B4-BE49-F238E27FC236}">
              <a16:creationId xmlns:a16="http://schemas.microsoft.com/office/drawing/2014/main" xmlns="" id="{00000000-0008-0000-0400-000007010000}"/>
            </a:ext>
          </a:extLst>
        </xdr:cNvPr>
        <xdr:cNvSpPr/>
      </xdr:nvSpPr>
      <xdr:spPr>
        <a:xfrm>
          <a:off x="14732000" y="9681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167149</xdr:rowOff>
    </xdr:from>
    <xdr:ext cx="762000" cy="259045"/>
    <xdr:sp macro="" textlink="">
      <xdr:nvSpPr>
        <xdr:cNvPr id="264" name="テキスト ボックス 263">
          <a:extLst>
            <a:ext uri="{FF2B5EF4-FFF2-40B4-BE49-F238E27FC236}">
              <a16:creationId xmlns:a16="http://schemas.microsoft.com/office/drawing/2014/main" xmlns="" id="{00000000-0008-0000-0400-000008010000}"/>
            </a:ext>
          </a:extLst>
        </xdr:cNvPr>
        <xdr:cNvSpPr txBox="1"/>
      </xdr:nvSpPr>
      <xdr:spPr>
        <a:xfrm>
          <a:off x="14401800" y="9768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89916</xdr:rowOff>
    </xdr:from>
    <xdr:to>
      <xdr:col>69</xdr:col>
      <xdr:colOff>142875</xdr:colOff>
      <xdr:row>57</xdr:row>
      <xdr:rowOff>20066</xdr:rowOff>
    </xdr:to>
    <xdr:sp macro="" textlink="">
      <xdr:nvSpPr>
        <xdr:cNvPr id="265" name="楕円 264">
          <a:extLst>
            <a:ext uri="{FF2B5EF4-FFF2-40B4-BE49-F238E27FC236}">
              <a16:creationId xmlns:a16="http://schemas.microsoft.com/office/drawing/2014/main" xmlns="" id="{00000000-0008-0000-0400-000009010000}"/>
            </a:ext>
          </a:extLst>
        </xdr:cNvPr>
        <xdr:cNvSpPr/>
      </xdr:nvSpPr>
      <xdr:spPr>
        <a:xfrm>
          <a:off x="13843000" y="9691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4843</xdr:rowOff>
    </xdr:from>
    <xdr:ext cx="762000" cy="259045"/>
    <xdr:sp macro="" textlink="">
      <xdr:nvSpPr>
        <xdr:cNvPr id="266" name="テキスト ボックス 265">
          <a:extLst>
            <a:ext uri="{FF2B5EF4-FFF2-40B4-BE49-F238E27FC236}">
              <a16:creationId xmlns:a16="http://schemas.microsoft.com/office/drawing/2014/main" xmlns="" id="{00000000-0008-0000-0400-00000A010000}"/>
            </a:ext>
          </a:extLst>
        </xdr:cNvPr>
        <xdr:cNvSpPr txBox="1"/>
      </xdr:nvSpPr>
      <xdr:spPr>
        <a:xfrm>
          <a:off x="13512800" y="9777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39624</xdr:rowOff>
    </xdr:from>
    <xdr:to>
      <xdr:col>65</xdr:col>
      <xdr:colOff>53975</xdr:colOff>
      <xdr:row>56</xdr:row>
      <xdr:rowOff>141224</xdr:rowOff>
    </xdr:to>
    <xdr:sp macro="" textlink="">
      <xdr:nvSpPr>
        <xdr:cNvPr id="267" name="楕円 266">
          <a:extLst>
            <a:ext uri="{FF2B5EF4-FFF2-40B4-BE49-F238E27FC236}">
              <a16:creationId xmlns:a16="http://schemas.microsoft.com/office/drawing/2014/main" xmlns="" id="{00000000-0008-0000-0400-00000B010000}"/>
            </a:ext>
          </a:extLst>
        </xdr:cNvPr>
        <xdr:cNvSpPr/>
      </xdr:nvSpPr>
      <xdr:spPr>
        <a:xfrm>
          <a:off x="12954000" y="9640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126001</xdr:rowOff>
    </xdr:from>
    <xdr:ext cx="762000" cy="259045"/>
    <xdr:sp macro="" textlink="">
      <xdr:nvSpPr>
        <xdr:cNvPr id="268" name="テキスト ボックス 267">
          <a:extLst>
            <a:ext uri="{FF2B5EF4-FFF2-40B4-BE49-F238E27FC236}">
              <a16:creationId xmlns:a16="http://schemas.microsoft.com/office/drawing/2014/main" xmlns="" id="{00000000-0008-0000-0400-00000C010000}"/>
            </a:ext>
          </a:extLst>
        </xdr:cNvPr>
        <xdr:cNvSpPr txBox="1"/>
      </xdr:nvSpPr>
      <xdr:spPr>
        <a:xfrm>
          <a:off x="12623800" y="97272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69" name="正方形/長方形 268">
          <a:extLst>
            <a:ext uri="{FF2B5EF4-FFF2-40B4-BE49-F238E27FC236}">
              <a16:creationId xmlns:a16="http://schemas.microsoft.com/office/drawing/2014/main" xmlns="" id="{00000000-0008-0000-0400-00000D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0" name="正方形/長方形 269">
          <a:extLst>
            <a:ext uri="{FF2B5EF4-FFF2-40B4-BE49-F238E27FC236}">
              <a16:creationId xmlns:a16="http://schemas.microsoft.com/office/drawing/2014/main" xmlns="" id="{00000000-0008-0000-0400-00000E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1" name="正方形/長方形 270">
          <a:extLst>
            <a:ext uri="{FF2B5EF4-FFF2-40B4-BE49-F238E27FC236}">
              <a16:creationId xmlns:a16="http://schemas.microsoft.com/office/drawing/2014/main" xmlns="" id="{00000000-0008-0000-0400-00000F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2" name="正方形/長方形 271">
          <a:extLst>
            <a:ext uri="{FF2B5EF4-FFF2-40B4-BE49-F238E27FC236}">
              <a16:creationId xmlns:a16="http://schemas.microsoft.com/office/drawing/2014/main" xmlns="" id="{00000000-0008-0000-0400-000010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3" name="正方形/長方形 272">
          <a:extLst>
            <a:ext uri="{FF2B5EF4-FFF2-40B4-BE49-F238E27FC236}">
              <a16:creationId xmlns:a16="http://schemas.microsoft.com/office/drawing/2014/main" xmlns="" id="{00000000-0008-0000-0400-000011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4" name="正方形/長方形 273">
          <a:extLst>
            <a:ext uri="{FF2B5EF4-FFF2-40B4-BE49-F238E27FC236}">
              <a16:creationId xmlns:a16="http://schemas.microsoft.com/office/drawing/2014/main" xmlns="" id="{00000000-0008-0000-0400-000012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5" name="正方形/長方形 274">
          <a:extLst>
            <a:ext uri="{FF2B5EF4-FFF2-40B4-BE49-F238E27FC236}">
              <a16:creationId xmlns:a16="http://schemas.microsoft.com/office/drawing/2014/main" xmlns="" id="{00000000-0008-0000-0400-000013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6" name="正方形/長方形 275">
          <a:extLst>
            <a:ext uri="{FF2B5EF4-FFF2-40B4-BE49-F238E27FC236}">
              <a16:creationId xmlns:a16="http://schemas.microsoft.com/office/drawing/2014/main" xmlns="" id="{00000000-0008-0000-0400-000014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7" name="正方形/長方形 276">
          <a:extLst>
            <a:ext uri="{FF2B5EF4-FFF2-40B4-BE49-F238E27FC236}">
              <a16:creationId xmlns:a16="http://schemas.microsoft.com/office/drawing/2014/main" xmlns="" id="{00000000-0008-0000-0400-000015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8" name="正方形/長方形 277">
          <a:extLst>
            <a:ext uri="{FF2B5EF4-FFF2-40B4-BE49-F238E27FC236}">
              <a16:creationId xmlns:a16="http://schemas.microsoft.com/office/drawing/2014/main" xmlns="" id="{00000000-0008-0000-0400-000016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79" name="テキスト ボックス 278">
          <a:extLst>
            <a:ext uri="{FF2B5EF4-FFF2-40B4-BE49-F238E27FC236}">
              <a16:creationId xmlns:a16="http://schemas.microsoft.com/office/drawing/2014/main" xmlns="" id="{00000000-0008-0000-0400-000017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補助費等の経常歳出額は平成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年度より減額となったが、特定財源の減によって経常経費充当一般財源額が増になり、また、歳入経常一般財源が減額となっていることから、ポイントが増となっている。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0" name="テキスト ボックス 279">
          <a:extLst>
            <a:ext uri="{FF2B5EF4-FFF2-40B4-BE49-F238E27FC236}">
              <a16:creationId xmlns:a16="http://schemas.microsoft.com/office/drawing/2014/main" xmlns="" id="{00000000-0008-0000-0400-000018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1" name="直線コネクタ 280">
          <a:extLst>
            <a:ext uri="{FF2B5EF4-FFF2-40B4-BE49-F238E27FC236}">
              <a16:creationId xmlns:a16="http://schemas.microsoft.com/office/drawing/2014/main" xmlns="" id="{00000000-0008-0000-0400-000019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2" name="テキスト ボックス 281">
          <a:extLst>
            <a:ext uri="{FF2B5EF4-FFF2-40B4-BE49-F238E27FC236}">
              <a16:creationId xmlns:a16="http://schemas.microsoft.com/office/drawing/2014/main" xmlns="" id="{00000000-0008-0000-0400-00001A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3" name="直線コネクタ 282">
          <a:extLst>
            <a:ext uri="{FF2B5EF4-FFF2-40B4-BE49-F238E27FC236}">
              <a16:creationId xmlns:a16="http://schemas.microsoft.com/office/drawing/2014/main" xmlns="" id="{00000000-0008-0000-0400-00001B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4" name="テキスト ボックス 283">
          <a:extLst>
            <a:ext uri="{FF2B5EF4-FFF2-40B4-BE49-F238E27FC236}">
              <a16:creationId xmlns:a16="http://schemas.microsoft.com/office/drawing/2014/main" xmlns="" id="{00000000-0008-0000-0400-00001C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5" name="直線コネクタ 284">
          <a:extLst>
            <a:ext uri="{FF2B5EF4-FFF2-40B4-BE49-F238E27FC236}">
              <a16:creationId xmlns:a16="http://schemas.microsoft.com/office/drawing/2014/main" xmlns="" id="{00000000-0008-0000-0400-00001D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6" name="テキスト ボックス 285">
          <a:extLst>
            <a:ext uri="{FF2B5EF4-FFF2-40B4-BE49-F238E27FC236}">
              <a16:creationId xmlns:a16="http://schemas.microsoft.com/office/drawing/2014/main" xmlns="" id="{00000000-0008-0000-0400-00001E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7" name="直線コネクタ 286">
          <a:extLst>
            <a:ext uri="{FF2B5EF4-FFF2-40B4-BE49-F238E27FC236}">
              <a16:creationId xmlns:a16="http://schemas.microsoft.com/office/drawing/2014/main" xmlns="" id="{00000000-0008-0000-0400-00001F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88" name="テキスト ボックス 287">
          <a:extLst>
            <a:ext uri="{FF2B5EF4-FFF2-40B4-BE49-F238E27FC236}">
              <a16:creationId xmlns:a16="http://schemas.microsoft.com/office/drawing/2014/main" xmlns="" id="{00000000-0008-0000-0400-000020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89" name="直線コネクタ 288">
          <a:extLst>
            <a:ext uri="{FF2B5EF4-FFF2-40B4-BE49-F238E27FC236}">
              <a16:creationId xmlns:a16="http://schemas.microsoft.com/office/drawing/2014/main" xmlns="" id="{00000000-0008-0000-0400-000021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0" name="テキスト ボックス 289">
          <a:extLst>
            <a:ext uri="{FF2B5EF4-FFF2-40B4-BE49-F238E27FC236}">
              <a16:creationId xmlns:a16="http://schemas.microsoft.com/office/drawing/2014/main" xmlns="" id="{00000000-0008-0000-0400-000022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1" name="直線コネクタ 290">
          <a:extLst>
            <a:ext uri="{FF2B5EF4-FFF2-40B4-BE49-F238E27FC236}">
              <a16:creationId xmlns:a16="http://schemas.microsoft.com/office/drawing/2014/main" xmlns="" id="{00000000-0008-0000-0400-000023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2" name="補助費等グラフ枠">
          <a:extLst>
            <a:ext uri="{FF2B5EF4-FFF2-40B4-BE49-F238E27FC236}">
              <a16:creationId xmlns:a16="http://schemas.microsoft.com/office/drawing/2014/main" xmlns="" id="{00000000-0008-0000-0400-000024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xdr:rowOff>
    </xdr:from>
    <xdr:to>
      <xdr:col>82</xdr:col>
      <xdr:colOff>107950</xdr:colOff>
      <xdr:row>41</xdr:row>
      <xdr:rowOff>101854</xdr:rowOff>
    </xdr:to>
    <xdr:cxnSp macro="">
      <xdr:nvCxnSpPr>
        <xdr:cNvPr id="293" name="直線コネクタ 292">
          <a:extLst>
            <a:ext uri="{FF2B5EF4-FFF2-40B4-BE49-F238E27FC236}">
              <a16:creationId xmlns:a16="http://schemas.microsoft.com/office/drawing/2014/main" xmlns="" id="{00000000-0008-0000-0400-000025010000}"/>
            </a:ext>
          </a:extLst>
        </xdr:cNvPr>
        <xdr:cNvCxnSpPr/>
      </xdr:nvCxnSpPr>
      <xdr:spPr>
        <a:xfrm flipV="1">
          <a:off x="16510000" y="5832856"/>
          <a:ext cx="0" cy="12984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73931</xdr:rowOff>
    </xdr:from>
    <xdr:ext cx="762000" cy="259045"/>
    <xdr:sp macro="" textlink="">
      <xdr:nvSpPr>
        <xdr:cNvPr id="294" name="補助費等最小値テキスト">
          <a:extLst>
            <a:ext uri="{FF2B5EF4-FFF2-40B4-BE49-F238E27FC236}">
              <a16:creationId xmlns:a16="http://schemas.microsoft.com/office/drawing/2014/main" xmlns="" id="{00000000-0008-0000-0400-000026010000}"/>
            </a:ext>
          </a:extLst>
        </xdr:cNvPr>
        <xdr:cNvSpPr txBox="1"/>
      </xdr:nvSpPr>
      <xdr:spPr>
        <a:xfrm>
          <a:off x="16598900" y="7103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101854</xdr:rowOff>
    </xdr:from>
    <xdr:to>
      <xdr:col>82</xdr:col>
      <xdr:colOff>196850</xdr:colOff>
      <xdr:row>41</xdr:row>
      <xdr:rowOff>101854</xdr:rowOff>
    </xdr:to>
    <xdr:cxnSp macro="">
      <xdr:nvCxnSpPr>
        <xdr:cNvPr id="295" name="直線コネクタ 294">
          <a:extLst>
            <a:ext uri="{FF2B5EF4-FFF2-40B4-BE49-F238E27FC236}">
              <a16:creationId xmlns:a16="http://schemas.microsoft.com/office/drawing/2014/main" xmlns="" id="{00000000-0008-0000-0400-000027010000}"/>
            </a:ext>
          </a:extLst>
        </xdr:cNvPr>
        <xdr:cNvCxnSpPr/>
      </xdr:nvCxnSpPr>
      <xdr:spPr>
        <a:xfrm>
          <a:off x="16421100" y="7131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89933</xdr:rowOff>
    </xdr:from>
    <xdr:ext cx="762000" cy="259045"/>
    <xdr:sp macro="" textlink="">
      <xdr:nvSpPr>
        <xdr:cNvPr id="296" name="補助費等最大値テキスト">
          <a:extLst>
            <a:ext uri="{FF2B5EF4-FFF2-40B4-BE49-F238E27FC236}">
              <a16:creationId xmlns:a16="http://schemas.microsoft.com/office/drawing/2014/main" xmlns="" id="{00000000-0008-0000-0400-000028010000}"/>
            </a:ext>
          </a:extLst>
        </xdr:cNvPr>
        <xdr:cNvSpPr txBox="1"/>
      </xdr:nvSpPr>
      <xdr:spPr>
        <a:xfrm>
          <a:off x="16598900" y="5576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3556</xdr:rowOff>
    </xdr:from>
    <xdr:to>
      <xdr:col>82</xdr:col>
      <xdr:colOff>196850</xdr:colOff>
      <xdr:row>34</xdr:row>
      <xdr:rowOff>3556</xdr:rowOff>
    </xdr:to>
    <xdr:cxnSp macro="">
      <xdr:nvCxnSpPr>
        <xdr:cNvPr id="297" name="直線コネクタ 296">
          <a:extLst>
            <a:ext uri="{FF2B5EF4-FFF2-40B4-BE49-F238E27FC236}">
              <a16:creationId xmlns:a16="http://schemas.microsoft.com/office/drawing/2014/main" xmlns="" id="{00000000-0008-0000-0400-000029010000}"/>
            </a:ext>
          </a:extLst>
        </xdr:cNvPr>
        <xdr:cNvCxnSpPr/>
      </xdr:nvCxnSpPr>
      <xdr:spPr>
        <a:xfrm>
          <a:off x="16421100" y="5832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37</xdr:row>
      <xdr:rowOff>33274</xdr:rowOff>
    </xdr:from>
    <xdr:to>
      <xdr:col>82</xdr:col>
      <xdr:colOff>107950</xdr:colOff>
      <xdr:row>37</xdr:row>
      <xdr:rowOff>83566</xdr:rowOff>
    </xdr:to>
    <xdr:cxnSp macro="">
      <xdr:nvCxnSpPr>
        <xdr:cNvPr id="298" name="直線コネクタ 297">
          <a:extLst>
            <a:ext uri="{FF2B5EF4-FFF2-40B4-BE49-F238E27FC236}">
              <a16:creationId xmlns:a16="http://schemas.microsoft.com/office/drawing/2014/main" xmlns="" id="{00000000-0008-0000-0400-00002A010000}"/>
            </a:ext>
          </a:extLst>
        </xdr:cNvPr>
        <xdr:cNvCxnSpPr/>
      </xdr:nvCxnSpPr>
      <xdr:spPr>
        <a:xfrm>
          <a:off x="15671800" y="6376924"/>
          <a:ext cx="8382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101871</xdr:rowOff>
    </xdr:from>
    <xdr:ext cx="762000" cy="259045"/>
    <xdr:sp macro="" textlink="">
      <xdr:nvSpPr>
        <xdr:cNvPr id="299" name="補助費等平均値テキスト">
          <a:extLst>
            <a:ext uri="{FF2B5EF4-FFF2-40B4-BE49-F238E27FC236}">
              <a16:creationId xmlns:a16="http://schemas.microsoft.com/office/drawing/2014/main" xmlns="" id="{00000000-0008-0000-0400-00002B010000}"/>
            </a:ext>
          </a:extLst>
        </xdr:cNvPr>
        <xdr:cNvSpPr txBox="1"/>
      </xdr:nvSpPr>
      <xdr:spPr>
        <a:xfrm>
          <a:off x="16598900" y="6102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85344</xdr:rowOff>
    </xdr:from>
    <xdr:to>
      <xdr:col>82</xdr:col>
      <xdr:colOff>158750</xdr:colOff>
      <xdr:row>37</xdr:row>
      <xdr:rowOff>15494</xdr:rowOff>
    </xdr:to>
    <xdr:sp macro="" textlink="">
      <xdr:nvSpPr>
        <xdr:cNvPr id="300" name="フローチャート: 判断 299">
          <a:extLst>
            <a:ext uri="{FF2B5EF4-FFF2-40B4-BE49-F238E27FC236}">
              <a16:creationId xmlns:a16="http://schemas.microsoft.com/office/drawing/2014/main" xmlns="" id="{00000000-0008-0000-0400-00002C010000}"/>
            </a:ext>
          </a:extLst>
        </xdr:cNvPr>
        <xdr:cNvSpPr/>
      </xdr:nvSpPr>
      <xdr:spPr>
        <a:xfrm>
          <a:off x="164592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37</xdr:row>
      <xdr:rowOff>10414</xdr:rowOff>
    </xdr:from>
    <xdr:to>
      <xdr:col>78</xdr:col>
      <xdr:colOff>69850</xdr:colOff>
      <xdr:row>37</xdr:row>
      <xdr:rowOff>33274</xdr:rowOff>
    </xdr:to>
    <xdr:cxnSp macro="">
      <xdr:nvCxnSpPr>
        <xdr:cNvPr id="301" name="直線コネクタ 300">
          <a:extLst>
            <a:ext uri="{FF2B5EF4-FFF2-40B4-BE49-F238E27FC236}">
              <a16:creationId xmlns:a16="http://schemas.microsoft.com/office/drawing/2014/main" xmlns="" id="{00000000-0008-0000-0400-00002D010000}"/>
            </a:ext>
          </a:extLst>
        </xdr:cNvPr>
        <xdr:cNvCxnSpPr/>
      </xdr:nvCxnSpPr>
      <xdr:spPr>
        <a:xfrm>
          <a:off x="14782800" y="6354064"/>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71628</xdr:rowOff>
    </xdr:from>
    <xdr:to>
      <xdr:col>78</xdr:col>
      <xdr:colOff>120650</xdr:colOff>
      <xdr:row>37</xdr:row>
      <xdr:rowOff>1778</xdr:rowOff>
    </xdr:to>
    <xdr:sp macro="" textlink="">
      <xdr:nvSpPr>
        <xdr:cNvPr id="302" name="フローチャート: 判断 301">
          <a:extLst>
            <a:ext uri="{FF2B5EF4-FFF2-40B4-BE49-F238E27FC236}">
              <a16:creationId xmlns:a16="http://schemas.microsoft.com/office/drawing/2014/main" xmlns="" id="{00000000-0008-0000-0400-00002E010000}"/>
            </a:ext>
          </a:extLst>
        </xdr:cNvPr>
        <xdr:cNvSpPr/>
      </xdr:nvSpPr>
      <xdr:spPr>
        <a:xfrm>
          <a:off x="15621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11955</xdr:rowOff>
    </xdr:from>
    <xdr:ext cx="736600" cy="259045"/>
    <xdr:sp macro="" textlink="">
      <xdr:nvSpPr>
        <xdr:cNvPr id="303" name="テキスト ボックス 302">
          <a:extLst>
            <a:ext uri="{FF2B5EF4-FFF2-40B4-BE49-F238E27FC236}">
              <a16:creationId xmlns:a16="http://schemas.microsoft.com/office/drawing/2014/main" xmlns="" id="{00000000-0008-0000-0400-00002F010000}"/>
            </a:ext>
          </a:extLst>
        </xdr:cNvPr>
        <xdr:cNvSpPr txBox="1"/>
      </xdr:nvSpPr>
      <xdr:spPr>
        <a:xfrm>
          <a:off x="15290800" y="60127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37</xdr:row>
      <xdr:rowOff>5842</xdr:rowOff>
    </xdr:from>
    <xdr:to>
      <xdr:col>73</xdr:col>
      <xdr:colOff>180975</xdr:colOff>
      <xdr:row>37</xdr:row>
      <xdr:rowOff>10414</xdr:rowOff>
    </xdr:to>
    <xdr:cxnSp macro="">
      <xdr:nvCxnSpPr>
        <xdr:cNvPr id="304" name="直線コネクタ 303">
          <a:extLst>
            <a:ext uri="{FF2B5EF4-FFF2-40B4-BE49-F238E27FC236}">
              <a16:creationId xmlns:a16="http://schemas.microsoft.com/office/drawing/2014/main" xmlns="" id="{00000000-0008-0000-0400-000030010000}"/>
            </a:ext>
          </a:extLst>
        </xdr:cNvPr>
        <xdr:cNvCxnSpPr/>
      </xdr:nvCxnSpPr>
      <xdr:spPr>
        <a:xfrm>
          <a:off x="13893800" y="634949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57912</xdr:rowOff>
    </xdr:from>
    <xdr:to>
      <xdr:col>74</xdr:col>
      <xdr:colOff>31750</xdr:colOff>
      <xdr:row>36</xdr:row>
      <xdr:rowOff>159512</xdr:rowOff>
    </xdr:to>
    <xdr:sp macro="" textlink="">
      <xdr:nvSpPr>
        <xdr:cNvPr id="305" name="フローチャート: 判断 304">
          <a:extLst>
            <a:ext uri="{FF2B5EF4-FFF2-40B4-BE49-F238E27FC236}">
              <a16:creationId xmlns:a16="http://schemas.microsoft.com/office/drawing/2014/main" xmlns="" id="{00000000-0008-0000-0400-000031010000}"/>
            </a:ext>
          </a:extLst>
        </xdr:cNvPr>
        <xdr:cNvSpPr/>
      </xdr:nvSpPr>
      <xdr:spPr>
        <a:xfrm>
          <a:off x="14732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169689</xdr:rowOff>
    </xdr:from>
    <xdr:ext cx="762000" cy="259045"/>
    <xdr:sp macro="" textlink="">
      <xdr:nvSpPr>
        <xdr:cNvPr id="306" name="テキスト ボックス 305">
          <a:extLst>
            <a:ext uri="{FF2B5EF4-FFF2-40B4-BE49-F238E27FC236}">
              <a16:creationId xmlns:a16="http://schemas.microsoft.com/office/drawing/2014/main" xmlns="" id="{00000000-0008-0000-0400-000032010000}"/>
            </a:ext>
          </a:extLst>
        </xdr:cNvPr>
        <xdr:cNvSpPr txBox="1"/>
      </xdr:nvSpPr>
      <xdr:spPr>
        <a:xfrm>
          <a:off x="14401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37</xdr:row>
      <xdr:rowOff>5842</xdr:rowOff>
    </xdr:from>
    <xdr:to>
      <xdr:col>69</xdr:col>
      <xdr:colOff>92075</xdr:colOff>
      <xdr:row>37</xdr:row>
      <xdr:rowOff>5842</xdr:rowOff>
    </xdr:to>
    <xdr:cxnSp macro="">
      <xdr:nvCxnSpPr>
        <xdr:cNvPr id="307" name="直線コネクタ 306">
          <a:extLst>
            <a:ext uri="{FF2B5EF4-FFF2-40B4-BE49-F238E27FC236}">
              <a16:creationId xmlns:a16="http://schemas.microsoft.com/office/drawing/2014/main" xmlns="" id="{00000000-0008-0000-0400-000033010000}"/>
            </a:ext>
          </a:extLst>
        </xdr:cNvPr>
        <xdr:cNvCxnSpPr/>
      </xdr:nvCxnSpPr>
      <xdr:spPr>
        <a:xfrm>
          <a:off x="13004800" y="634949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30480</xdr:rowOff>
    </xdr:from>
    <xdr:to>
      <xdr:col>69</xdr:col>
      <xdr:colOff>142875</xdr:colOff>
      <xdr:row>36</xdr:row>
      <xdr:rowOff>132080</xdr:rowOff>
    </xdr:to>
    <xdr:sp macro="" textlink="">
      <xdr:nvSpPr>
        <xdr:cNvPr id="308" name="フローチャート: 判断 307">
          <a:extLst>
            <a:ext uri="{FF2B5EF4-FFF2-40B4-BE49-F238E27FC236}">
              <a16:creationId xmlns:a16="http://schemas.microsoft.com/office/drawing/2014/main" xmlns="" id="{00000000-0008-0000-0400-000034010000}"/>
            </a:ext>
          </a:extLst>
        </xdr:cNvPr>
        <xdr:cNvSpPr/>
      </xdr:nvSpPr>
      <xdr:spPr>
        <a:xfrm>
          <a:off x="13843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142257</xdr:rowOff>
    </xdr:from>
    <xdr:ext cx="762000" cy="259045"/>
    <xdr:sp macro="" textlink="">
      <xdr:nvSpPr>
        <xdr:cNvPr id="309" name="テキスト ボックス 308">
          <a:extLst>
            <a:ext uri="{FF2B5EF4-FFF2-40B4-BE49-F238E27FC236}">
              <a16:creationId xmlns:a16="http://schemas.microsoft.com/office/drawing/2014/main" xmlns="" id="{00000000-0008-0000-0400-000035010000}"/>
            </a:ext>
          </a:extLst>
        </xdr:cNvPr>
        <xdr:cNvSpPr txBox="1"/>
      </xdr:nvSpPr>
      <xdr:spPr>
        <a:xfrm>
          <a:off x="13512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57912</xdr:rowOff>
    </xdr:from>
    <xdr:to>
      <xdr:col>65</xdr:col>
      <xdr:colOff>53975</xdr:colOff>
      <xdr:row>36</xdr:row>
      <xdr:rowOff>159512</xdr:rowOff>
    </xdr:to>
    <xdr:sp macro="" textlink="">
      <xdr:nvSpPr>
        <xdr:cNvPr id="310" name="フローチャート: 判断 309">
          <a:extLst>
            <a:ext uri="{FF2B5EF4-FFF2-40B4-BE49-F238E27FC236}">
              <a16:creationId xmlns:a16="http://schemas.microsoft.com/office/drawing/2014/main" xmlns="" id="{00000000-0008-0000-0400-000036010000}"/>
            </a:ext>
          </a:extLst>
        </xdr:cNvPr>
        <xdr:cNvSpPr/>
      </xdr:nvSpPr>
      <xdr:spPr>
        <a:xfrm>
          <a:off x="12954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169689</xdr:rowOff>
    </xdr:from>
    <xdr:ext cx="762000" cy="259045"/>
    <xdr:sp macro="" textlink="">
      <xdr:nvSpPr>
        <xdr:cNvPr id="311" name="テキスト ボックス 310">
          <a:extLst>
            <a:ext uri="{FF2B5EF4-FFF2-40B4-BE49-F238E27FC236}">
              <a16:creationId xmlns:a16="http://schemas.microsoft.com/office/drawing/2014/main" xmlns="" id="{00000000-0008-0000-0400-000037010000}"/>
            </a:ext>
          </a:extLst>
        </xdr:cNvPr>
        <xdr:cNvSpPr txBox="1"/>
      </xdr:nvSpPr>
      <xdr:spPr>
        <a:xfrm>
          <a:off x="12623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2" name="テキスト ボックス 311">
          <a:extLst>
            <a:ext uri="{FF2B5EF4-FFF2-40B4-BE49-F238E27FC236}">
              <a16:creationId xmlns:a16="http://schemas.microsoft.com/office/drawing/2014/main" xmlns="" id="{00000000-0008-0000-0400-000038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3" name="テキスト ボックス 312">
          <a:extLst>
            <a:ext uri="{FF2B5EF4-FFF2-40B4-BE49-F238E27FC236}">
              <a16:creationId xmlns:a16="http://schemas.microsoft.com/office/drawing/2014/main" xmlns="" id="{00000000-0008-0000-0400-000039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4" name="テキスト ボックス 313">
          <a:extLst>
            <a:ext uri="{FF2B5EF4-FFF2-40B4-BE49-F238E27FC236}">
              <a16:creationId xmlns:a16="http://schemas.microsoft.com/office/drawing/2014/main" xmlns="" id="{00000000-0008-0000-0400-00003A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5" name="テキスト ボックス 314">
          <a:extLst>
            <a:ext uri="{FF2B5EF4-FFF2-40B4-BE49-F238E27FC236}">
              <a16:creationId xmlns:a16="http://schemas.microsoft.com/office/drawing/2014/main" xmlns="" id="{00000000-0008-0000-0400-00003B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6" name="テキスト ボックス 315">
          <a:extLst>
            <a:ext uri="{FF2B5EF4-FFF2-40B4-BE49-F238E27FC236}">
              <a16:creationId xmlns:a16="http://schemas.microsoft.com/office/drawing/2014/main" xmlns="" id="{00000000-0008-0000-0400-00003C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32766</xdr:rowOff>
    </xdr:from>
    <xdr:to>
      <xdr:col>82</xdr:col>
      <xdr:colOff>158750</xdr:colOff>
      <xdr:row>37</xdr:row>
      <xdr:rowOff>134366</xdr:rowOff>
    </xdr:to>
    <xdr:sp macro="" textlink="">
      <xdr:nvSpPr>
        <xdr:cNvPr id="317" name="楕円 316">
          <a:extLst>
            <a:ext uri="{FF2B5EF4-FFF2-40B4-BE49-F238E27FC236}">
              <a16:creationId xmlns:a16="http://schemas.microsoft.com/office/drawing/2014/main" xmlns="" id="{00000000-0008-0000-0400-00003D010000}"/>
            </a:ext>
          </a:extLst>
        </xdr:cNvPr>
        <xdr:cNvSpPr/>
      </xdr:nvSpPr>
      <xdr:spPr>
        <a:xfrm>
          <a:off x="16459200" y="6376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37</xdr:row>
      <xdr:rowOff>4843</xdr:rowOff>
    </xdr:from>
    <xdr:ext cx="762000" cy="259045"/>
    <xdr:sp macro="" textlink="">
      <xdr:nvSpPr>
        <xdr:cNvPr id="318" name="補助費等該当値テキスト">
          <a:extLst>
            <a:ext uri="{FF2B5EF4-FFF2-40B4-BE49-F238E27FC236}">
              <a16:creationId xmlns:a16="http://schemas.microsoft.com/office/drawing/2014/main" xmlns="" id="{00000000-0008-0000-0400-00003E010000}"/>
            </a:ext>
          </a:extLst>
        </xdr:cNvPr>
        <xdr:cNvSpPr txBox="1"/>
      </xdr:nvSpPr>
      <xdr:spPr>
        <a:xfrm>
          <a:off x="16598900" y="6348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36</xdr:row>
      <xdr:rowOff>153924</xdr:rowOff>
    </xdr:from>
    <xdr:to>
      <xdr:col>78</xdr:col>
      <xdr:colOff>120650</xdr:colOff>
      <xdr:row>37</xdr:row>
      <xdr:rowOff>84074</xdr:rowOff>
    </xdr:to>
    <xdr:sp macro="" textlink="">
      <xdr:nvSpPr>
        <xdr:cNvPr id="319" name="楕円 318">
          <a:extLst>
            <a:ext uri="{FF2B5EF4-FFF2-40B4-BE49-F238E27FC236}">
              <a16:creationId xmlns:a16="http://schemas.microsoft.com/office/drawing/2014/main" xmlns="" id="{00000000-0008-0000-0400-00003F010000}"/>
            </a:ext>
          </a:extLst>
        </xdr:cNvPr>
        <xdr:cNvSpPr/>
      </xdr:nvSpPr>
      <xdr:spPr>
        <a:xfrm>
          <a:off x="15621000" y="6326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68851</xdr:rowOff>
    </xdr:from>
    <xdr:ext cx="736600" cy="259045"/>
    <xdr:sp macro="" textlink="">
      <xdr:nvSpPr>
        <xdr:cNvPr id="320" name="テキスト ボックス 319">
          <a:extLst>
            <a:ext uri="{FF2B5EF4-FFF2-40B4-BE49-F238E27FC236}">
              <a16:creationId xmlns:a16="http://schemas.microsoft.com/office/drawing/2014/main" xmlns="" id="{00000000-0008-0000-0400-000040010000}"/>
            </a:ext>
          </a:extLst>
        </xdr:cNvPr>
        <xdr:cNvSpPr txBox="1"/>
      </xdr:nvSpPr>
      <xdr:spPr>
        <a:xfrm>
          <a:off x="15290800" y="64125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36</xdr:row>
      <xdr:rowOff>131064</xdr:rowOff>
    </xdr:from>
    <xdr:to>
      <xdr:col>74</xdr:col>
      <xdr:colOff>31750</xdr:colOff>
      <xdr:row>37</xdr:row>
      <xdr:rowOff>61214</xdr:rowOff>
    </xdr:to>
    <xdr:sp macro="" textlink="">
      <xdr:nvSpPr>
        <xdr:cNvPr id="321" name="楕円 320">
          <a:extLst>
            <a:ext uri="{FF2B5EF4-FFF2-40B4-BE49-F238E27FC236}">
              <a16:creationId xmlns:a16="http://schemas.microsoft.com/office/drawing/2014/main" xmlns="" id="{00000000-0008-0000-0400-000041010000}"/>
            </a:ext>
          </a:extLst>
        </xdr:cNvPr>
        <xdr:cNvSpPr/>
      </xdr:nvSpPr>
      <xdr:spPr>
        <a:xfrm>
          <a:off x="14732000" y="6303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45991</xdr:rowOff>
    </xdr:from>
    <xdr:ext cx="762000" cy="259045"/>
    <xdr:sp macro="" textlink="">
      <xdr:nvSpPr>
        <xdr:cNvPr id="322" name="テキスト ボックス 321">
          <a:extLst>
            <a:ext uri="{FF2B5EF4-FFF2-40B4-BE49-F238E27FC236}">
              <a16:creationId xmlns:a16="http://schemas.microsoft.com/office/drawing/2014/main" xmlns="" id="{00000000-0008-0000-0400-000042010000}"/>
            </a:ext>
          </a:extLst>
        </xdr:cNvPr>
        <xdr:cNvSpPr txBox="1"/>
      </xdr:nvSpPr>
      <xdr:spPr>
        <a:xfrm>
          <a:off x="14401800" y="6389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36</xdr:row>
      <xdr:rowOff>126492</xdr:rowOff>
    </xdr:from>
    <xdr:to>
      <xdr:col>69</xdr:col>
      <xdr:colOff>142875</xdr:colOff>
      <xdr:row>37</xdr:row>
      <xdr:rowOff>56642</xdr:rowOff>
    </xdr:to>
    <xdr:sp macro="" textlink="">
      <xdr:nvSpPr>
        <xdr:cNvPr id="323" name="楕円 322">
          <a:extLst>
            <a:ext uri="{FF2B5EF4-FFF2-40B4-BE49-F238E27FC236}">
              <a16:creationId xmlns:a16="http://schemas.microsoft.com/office/drawing/2014/main" xmlns="" id="{00000000-0008-0000-0400-000043010000}"/>
            </a:ext>
          </a:extLst>
        </xdr:cNvPr>
        <xdr:cNvSpPr/>
      </xdr:nvSpPr>
      <xdr:spPr>
        <a:xfrm>
          <a:off x="13843000" y="6298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41419</xdr:rowOff>
    </xdr:from>
    <xdr:ext cx="762000" cy="259045"/>
    <xdr:sp macro="" textlink="">
      <xdr:nvSpPr>
        <xdr:cNvPr id="324" name="テキスト ボックス 323">
          <a:extLst>
            <a:ext uri="{FF2B5EF4-FFF2-40B4-BE49-F238E27FC236}">
              <a16:creationId xmlns:a16="http://schemas.microsoft.com/office/drawing/2014/main" xmlns="" id="{00000000-0008-0000-0400-000044010000}"/>
            </a:ext>
          </a:extLst>
        </xdr:cNvPr>
        <xdr:cNvSpPr txBox="1"/>
      </xdr:nvSpPr>
      <xdr:spPr>
        <a:xfrm>
          <a:off x="13512800" y="6385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126492</xdr:rowOff>
    </xdr:from>
    <xdr:to>
      <xdr:col>65</xdr:col>
      <xdr:colOff>53975</xdr:colOff>
      <xdr:row>37</xdr:row>
      <xdr:rowOff>56642</xdr:rowOff>
    </xdr:to>
    <xdr:sp macro="" textlink="">
      <xdr:nvSpPr>
        <xdr:cNvPr id="325" name="楕円 324">
          <a:extLst>
            <a:ext uri="{FF2B5EF4-FFF2-40B4-BE49-F238E27FC236}">
              <a16:creationId xmlns:a16="http://schemas.microsoft.com/office/drawing/2014/main" xmlns="" id="{00000000-0008-0000-0400-000045010000}"/>
            </a:ext>
          </a:extLst>
        </xdr:cNvPr>
        <xdr:cNvSpPr/>
      </xdr:nvSpPr>
      <xdr:spPr>
        <a:xfrm>
          <a:off x="12954000" y="6298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41419</xdr:rowOff>
    </xdr:from>
    <xdr:ext cx="762000" cy="259045"/>
    <xdr:sp macro="" textlink="">
      <xdr:nvSpPr>
        <xdr:cNvPr id="326" name="テキスト ボックス 325">
          <a:extLst>
            <a:ext uri="{FF2B5EF4-FFF2-40B4-BE49-F238E27FC236}">
              <a16:creationId xmlns:a16="http://schemas.microsoft.com/office/drawing/2014/main" xmlns="" id="{00000000-0008-0000-0400-000046010000}"/>
            </a:ext>
          </a:extLst>
        </xdr:cNvPr>
        <xdr:cNvSpPr txBox="1"/>
      </xdr:nvSpPr>
      <xdr:spPr>
        <a:xfrm>
          <a:off x="12623800" y="6385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7" name="正方形/長方形 326">
          <a:extLst>
            <a:ext uri="{FF2B5EF4-FFF2-40B4-BE49-F238E27FC236}">
              <a16:creationId xmlns:a16="http://schemas.microsoft.com/office/drawing/2014/main" xmlns="" id="{00000000-0008-0000-0400-000047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8" name="正方形/長方形 327">
          <a:extLst>
            <a:ext uri="{FF2B5EF4-FFF2-40B4-BE49-F238E27FC236}">
              <a16:creationId xmlns:a16="http://schemas.microsoft.com/office/drawing/2014/main" xmlns="" id="{00000000-0008-0000-0400-000048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29" name="正方形/長方形 328">
          <a:extLst>
            <a:ext uri="{FF2B5EF4-FFF2-40B4-BE49-F238E27FC236}">
              <a16:creationId xmlns:a16="http://schemas.microsoft.com/office/drawing/2014/main" xmlns="" id="{00000000-0008-0000-0400-000049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0" name="正方形/長方形 329">
          <a:extLst>
            <a:ext uri="{FF2B5EF4-FFF2-40B4-BE49-F238E27FC236}">
              <a16:creationId xmlns:a16="http://schemas.microsoft.com/office/drawing/2014/main" xmlns="" id="{00000000-0008-0000-0400-00004A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1" name="正方形/長方形 330">
          <a:extLst>
            <a:ext uri="{FF2B5EF4-FFF2-40B4-BE49-F238E27FC236}">
              <a16:creationId xmlns:a16="http://schemas.microsoft.com/office/drawing/2014/main" xmlns="" id="{00000000-0008-0000-0400-00004B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2" name="正方形/長方形 331">
          <a:extLst>
            <a:ext uri="{FF2B5EF4-FFF2-40B4-BE49-F238E27FC236}">
              <a16:creationId xmlns:a16="http://schemas.microsoft.com/office/drawing/2014/main" xmlns="" id="{00000000-0008-0000-0400-00004C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3" name="正方形/長方形 332">
          <a:extLst>
            <a:ext uri="{FF2B5EF4-FFF2-40B4-BE49-F238E27FC236}">
              <a16:creationId xmlns:a16="http://schemas.microsoft.com/office/drawing/2014/main" xmlns="" id="{00000000-0008-0000-0400-00004D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4" name="正方形/長方形 333">
          <a:extLst>
            <a:ext uri="{FF2B5EF4-FFF2-40B4-BE49-F238E27FC236}">
              <a16:creationId xmlns:a16="http://schemas.microsoft.com/office/drawing/2014/main" xmlns="" id="{00000000-0008-0000-0400-00004E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5" name="正方形/長方形 334">
          <a:extLst>
            <a:ext uri="{FF2B5EF4-FFF2-40B4-BE49-F238E27FC236}">
              <a16:creationId xmlns:a16="http://schemas.microsoft.com/office/drawing/2014/main" xmlns="" id="{00000000-0008-0000-0400-00004F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6" name="正方形/長方形 335">
          <a:extLst>
            <a:ext uri="{FF2B5EF4-FFF2-40B4-BE49-F238E27FC236}">
              <a16:creationId xmlns:a16="http://schemas.microsoft.com/office/drawing/2014/main" xmlns="" id="{00000000-0008-0000-0400-000050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7" name="テキスト ボックス 336">
          <a:extLst>
            <a:ext uri="{FF2B5EF4-FFF2-40B4-BE49-F238E27FC236}">
              <a16:creationId xmlns:a16="http://schemas.microsoft.com/office/drawing/2014/main" xmlns="" id="{00000000-0008-0000-0400-000051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年度と比べ、歳入経常一般財源が減となっているが、元利償還金についても減となっている。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今後、建設事業等に伴う地方債の元金償還開始に伴い今後ポイントが上昇する見込みである。</a:t>
          </a:r>
        </a:p>
      </xdr:txBody>
    </xdr:sp>
    <xdr:clientData/>
  </xdr:twoCellAnchor>
  <xdr:oneCellAnchor>
    <xdr:from>
      <xdr:col>3</xdr:col>
      <xdr:colOff>123825</xdr:colOff>
      <xdr:row>69</xdr:row>
      <xdr:rowOff>107950</xdr:rowOff>
    </xdr:from>
    <xdr:ext cx="298543" cy="225703"/>
    <xdr:sp macro="" textlink="">
      <xdr:nvSpPr>
        <xdr:cNvPr id="338" name="テキスト ボックス 337">
          <a:extLst>
            <a:ext uri="{FF2B5EF4-FFF2-40B4-BE49-F238E27FC236}">
              <a16:creationId xmlns:a16="http://schemas.microsoft.com/office/drawing/2014/main" xmlns="" id="{00000000-0008-0000-0400-000052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39" name="直線コネクタ 338">
          <a:extLst>
            <a:ext uri="{FF2B5EF4-FFF2-40B4-BE49-F238E27FC236}">
              <a16:creationId xmlns:a16="http://schemas.microsoft.com/office/drawing/2014/main" xmlns="" id="{00000000-0008-0000-0400-000053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0" name="テキスト ボックス 339">
          <a:extLst>
            <a:ext uri="{FF2B5EF4-FFF2-40B4-BE49-F238E27FC236}">
              <a16:creationId xmlns:a16="http://schemas.microsoft.com/office/drawing/2014/main" xmlns="" id="{00000000-0008-0000-0400-000054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1" name="直線コネクタ 340">
          <a:extLst>
            <a:ext uri="{FF2B5EF4-FFF2-40B4-BE49-F238E27FC236}">
              <a16:creationId xmlns:a16="http://schemas.microsoft.com/office/drawing/2014/main" xmlns="" id="{00000000-0008-0000-0400-000055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2" name="テキスト ボックス 341">
          <a:extLst>
            <a:ext uri="{FF2B5EF4-FFF2-40B4-BE49-F238E27FC236}">
              <a16:creationId xmlns:a16="http://schemas.microsoft.com/office/drawing/2014/main" xmlns="" id="{00000000-0008-0000-0400-000056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3" name="直線コネクタ 342">
          <a:extLst>
            <a:ext uri="{FF2B5EF4-FFF2-40B4-BE49-F238E27FC236}">
              <a16:creationId xmlns:a16="http://schemas.microsoft.com/office/drawing/2014/main" xmlns="" id="{00000000-0008-0000-0400-000057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4" name="テキスト ボックス 343">
          <a:extLst>
            <a:ext uri="{FF2B5EF4-FFF2-40B4-BE49-F238E27FC236}">
              <a16:creationId xmlns:a16="http://schemas.microsoft.com/office/drawing/2014/main" xmlns="" id="{00000000-0008-0000-0400-000058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5" name="直線コネクタ 344">
          <a:extLst>
            <a:ext uri="{FF2B5EF4-FFF2-40B4-BE49-F238E27FC236}">
              <a16:creationId xmlns:a16="http://schemas.microsoft.com/office/drawing/2014/main" xmlns="" id="{00000000-0008-0000-0400-000059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6" name="テキスト ボックス 345">
          <a:extLst>
            <a:ext uri="{FF2B5EF4-FFF2-40B4-BE49-F238E27FC236}">
              <a16:creationId xmlns:a16="http://schemas.microsoft.com/office/drawing/2014/main" xmlns="" id="{00000000-0008-0000-0400-00005A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7" name="直線コネクタ 346">
          <a:extLst>
            <a:ext uri="{FF2B5EF4-FFF2-40B4-BE49-F238E27FC236}">
              <a16:creationId xmlns:a16="http://schemas.microsoft.com/office/drawing/2014/main" xmlns="" id="{00000000-0008-0000-0400-00005B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48" name="テキスト ボックス 347">
          <a:extLst>
            <a:ext uri="{FF2B5EF4-FFF2-40B4-BE49-F238E27FC236}">
              <a16:creationId xmlns:a16="http://schemas.microsoft.com/office/drawing/2014/main" xmlns="" id="{00000000-0008-0000-0400-00005C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49" name="直線コネクタ 348">
          <a:extLst>
            <a:ext uri="{FF2B5EF4-FFF2-40B4-BE49-F238E27FC236}">
              <a16:creationId xmlns:a16="http://schemas.microsoft.com/office/drawing/2014/main" xmlns="" id="{00000000-0008-0000-0400-00005D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0" name="テキスト ボックス 349">
          <a:extLst>
            <a:ext uri="{FF2B5EF4-FFF2-40B4-BE49-F238E27FC236}">
              <a16:creationId xmlns:a16="http://schemas.microsoft.com/office/drawing/2014/main" xmlns="" id="{00000000-0008-0000-0400-00005E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1" name="直線コネクタ 350">
          <a:extLst>
            <a:ext uri="{FF2B5EF4-FFF2-40B4-BE49-F238E27FC236}">
              <a16:creationId xmlns:a16="http://schemas.microsoft.com/office/drawing/2014/main" xmlns="" id="{00000000-0008-0000-0400-00005F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公債費グラフ枠">
          <a:extLst>
            <a:ext uri="{FF2B5EF4-FFF2-40B4-BE49-F238E27FC236}">
              <a16:creationId xmlns:a16="http://schemas.microsoft.com/office/drawing/2014/main" xmlns="" id="{00000000-0008-0000-0400-000060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168910</xdr:rowOff>
    </xdr:from>
    <xdr:to>
      <xdr:col>24</xdr:col>
      <xdr:colOff>25400</xdr:colOff>
      <xdr:row>80</xdr:row>
      <xdr:rowOff>161289</xdr:rowOff>
    </xdr:to>
    <xdr:cxnSp macro="">
      <xdr:nvCxnSpPr>
        <xdr:cNvPr id="353" name="直線コネクタ 352">
          <a:extLst>
            <a:ext uri="{FF2B5EF4-FFF2-40B4-BE49-F238E27FC236}">
              <a16:creationId xmlns:a16="http://schemas.microsoft.com/office/drawing/2014/main" xmlns="" id="{00000000-0008-0000-0400-000061010000}"/>
            </a:ext>
          </a:extLst>
        </xdr:cNvPr>
        <xdr:cNvCxnSpPr/>
      </xdr:nvCxnSpPr>
      <xdr:spPr>
        <a:xfrm flipV="1">
          <a:off x="4826000" y="12513310"/>
          <a:ext cx="0" cy="13639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133366</xdr:rowOff>
    </xdr:from>
    <xdr:ext cx="762000" cy="259045"/>
    <xdr:sp macro="" textlink="">
      <xdr:nvSpPr>
        <xdr:cNvPr id="354" name="公債費最小値テキスト">
          <a:extLst>
            <a:ext uri="{FF2B5EF4-FFF2-40B4-BE49-F238E27FC236}">
              <a16:creationId xmlns:a16="http://schemas.microsoft.com/office/drawing/2014/main" xmlns="" id="{00000000-0008-0000-0400-000062010000}"/>
            </a:ext>
          </a:extLst>
        </xdr:cNvPr>
        <xdr:cNvSpPr txBox="1"/>
      </xdr:nvSpPr>
      <xdr:spPr>
        <a:xfrm>
          <a:off x="4914900" y="13849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161289</xdr:rowOff>
    </xdr:from>
    <xdr:to>
      <xdr:col>24</xdr:col>
      <xdr:colOff>114300</xdr:colOff>
      <xdr:row>80</xdr:row>
      <xdr:rowOff>161289</xdr:rowOff>
    </xdr:to>
    <xdr:cxnSp macro="">
      <xdr:nvCxnSpPr>
        <xdr:cNvPr id="355" name="直線コネクタ 354">
          <a:extLst>
            <a:ext uri="{FF2B5EF4-FFF2-40B4-BE49-F238E27FC236}">
              <a16:creationId xmlns:a16="http://schemas.microsoft.com/office/drawing/2014/main" xmlns="" id="{00000000-0008-0000-0400-000063010000}"/>
            </a:ext>
          </a:extLst>
        </xdr:cNvPr>
        <xdr:cNvCxnSpPr/>
      </xdr:nvCxnSpPr>
      <xdr:spPr>
        <a:xfrm>
          <a:off x="4737100" y="138772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83837</xdr:rowOff>
    </xdr:from>
    <xdr:ext cx="762000" cy="259045"/>
    <xdr:sp macro="" textlink="">
      <xdr:nvSpPr>
        <xdr:cNvPr id="356" name="公債費最大値テキスト">
          <a:extLst>
            <a:ext uri="{FF2B5EF4-FFF2-40B4-BE49-F238E27FC236}">
              <a16:creationId xmlns:a16="http://schemas.microsoft.com/office/drawing/2014/main" xmlns="" id="{00000000-0008-0000-0400-000064010000}"/>
            </a:ext>
          </a:extLst>
        </xdr:cNvPr>
        <xdr:cNvSpPr txBox="1"/>
      </xdr:nvSpPr>
      <xdr:spPr>
        <a:xfrm>
          <a:off x="4914900" y="12256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168910</xdr:rowOff>
    </xdr:from>
    <xdr:to>
      <xdr:col>24</xdr:col>
      <xdr:colOff>114300</xdr:colOff>
      <xdr:row>72</xdr:row>
      <xdr:rowOff>168910</xdr:rowOff>
    </xdr:to>
    <xdr:cxnSp macro="">
      <xdr:nvCxnSpPr>
        <xdr:cNvPr id="357" name="直線コネクタ 356">
          <a:extLst>
            <a:ext uri="{FF2B5EF4-FFF2-40B4-BE49-F238E27FC236}">
              <a16:creationId xmlns:a16="http://schemas.microsoft.com/office/drawing/2014/main" xmlns="" id="{00000000-0008-0000-0400-000065010000}"/>
            </a:ext>
          </a:extLst>
        </xdr:cNvPr>
        <xdr:cNvCxnSpPr/>
      </xdr:nvCxnSpPr>
      <xdr:spPr>
        <a:xfrm>
          <a:off x="4737100" y="125133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77</xdr:row>
      <xdr:rowOff>62230</xdr:rowOff>
    </xdr:from>
    <xdr:to>
      <xdr:col>24</xdr:col>
      <xdr:colOff>25400</xdr:colOff>
      <xdr:row>77</xdr:row>
      <xdr:rowOff>69850</xdr:rowOff>
    </xdr:to>
    <xdr:cxnSp macro="">
      <xdr:nvCxnSpPr>
        <xdr:cNvPr id="358" name="直線コネクタ 357">
          <a:extLst>
            <a:ext uri="{FF2B5EF4-FFF2-40B4-BE49-F238E27FC236}">
              <a16:creationId xmlns:a16="http://schemas.microsoft.com/office/drawing/2014/main" xmlns="" id="{00000000-0008-0000-0400-000066010000}"/>
            </a:ext>
          </a:extLst>
        </xdr:cNvPr>
        <xdr:cNvCxnSpPr/>
      </xdr:nvCxnSpPr>
      <xdr:spPr>
        <a:xfrm>
          <a:off x="3987800" y="1326388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127016</xdr:rowOff>
    </xdr:from>
    <xdr:ext cx="762000" cy="259045"/>
    <xdr:sp macro="" textlink="">
      <xdr:nvSpPr>
        <xdr:cNvPr id="359" name="公債費平均値テキスト">
          <a:extLst>
            <a:ext uri="{FF2B5EF4-FFF2-40B4-BE49-F238E27FC236}">
              <a16:creationId xmlns:a16="http://schemas.microsoft.com/office/drawing/2014/main" xmlns="" id="{00000000-0008-0000-0400-000067010000}"/>
            </a:ext>
          </a:extLst>
        </xdr:cNvPr>
        <xdr:cNvSpPr txBox="1"/>
      </xdr:nvSpPr>
      <xdr:spPr>
        <a:xfrm>
          <a:off x="4914900" y="12985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0" name="フローチャート: 判断 359">
          <a:extLst>
            <a:ext uri="{FF2B5EF4-FFF2-40B4-BE49-F238E27FC236}">
              <a16:creationId xmlns:a16="http://schemas.microsoft.com/office/drawing/2014/main" xmlns="" id="{00000000-0008-0000-0400-000068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62230</xdr:rowOff>
    </xdr:from>
    <xdr:to>
      <xdr:col>19</xdr:col>
      <xdr:colOff>187325</xdr:colOff>
      <xdr:row>77</xdr:row>
      <xdr:rowOff>96520</xdr:rowOff>
    </xdr:to>
    <xdr:cxnSp macro="">
      <xdr:nvCxnSpPr>
        <xdr:cNvPr id="361" name="直線コネクタ 360">
          <a:extLst>
            <a:ext uri="{FF2B5EF4-FFF2-40B4-BE49-F238E27FC236}">
              <a16:creationId xmlns:a16="http://schemas.microsoft.com/office/drawing/2014/main" xmlns="" id="{00000000-0008-0000-0400-000069010000}"/>
            </a:ext>
          </a:extLst>
        </xdr:cNvPr>
        <xdr:cNvCxnSpPr/>
      </xdr:nvCxnSpPr>
      <xdr:spPr>
        <a:xfrm flipV="1">
          <a:off x="3098800" y="1326388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114300</xdr:rowOff>
    </xdr:from>
    <xdr:to>
      <xdr:col>20</xdr:col>
      <xdr:colOff>38100</xdr:colOff>
      <xdr:row>77</xdr:row>
      <xdr:rowOff>44450</xdr:rowOff>
    </xdr:to>
    <xdr:sp macro="" textlink="">
      <xdr:nvSpPr>
        <xdr:cNvPr id="362" name="フローチャート: 判断 361">
          <a:extLst>
            <a:ext uri="{FF2B5EF4-FFF2-40B4-BE49-F238E27FC236}">
              <a16:creationId xmlns:a16="http://schemas.microsoft.com/office/drawing/2014/main" xmlns="" id="{00000000-0008-0000-0400-00006A010000}"/>
            </a:ext>
          </a:extLst>
        </xdr:cNvPr>
        <xdr:cNvSpPr/>
      </xdr:nvSpPr>
      <xdr:spPr>
        <a:xfrm>
          <a:off x="3937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54627</xdr:rowOff>
    </xdr:from>
    <xdr:ext cx="736600" cy="259045"/>
    <xdr:sp macro="" textlink="">
      <xdr:nvSpPr>
        <xdr:cNvPr id="363" name="テキスト ボックス 362">
          <a:extLst>
            <a:ext uri="{FF2B5EF4-FFF2-40B4-BE49-F238E27FC236}">
              <a16:creationId xmlns:a16="http://schemas.microsoft.com/office/drawing/2014/main" xmlns="" id="{00000000-0008-0000-0400-00006B010000}"/>
            </a:ext>
          </a:extLst>
        </xdr:cNvPr>
        <xdr:cNvSpPr txBox="1"/>
      </xdr:nvSpPr>
      <xdr:spPr>
        <a:xfrm>
          <a:off x="3606800" y="12913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77</xdr:row>
      <xdr:rowOff>96520</xdr:rowOff>
    </xdr:from>
    <xdr:to>
      <xdr:col>15</xdr:col>
      <xdr:colOff>98425</xdr:colOff>
      <xdr:row>77</xdr:row>
      <xdr:rowOff>127000</xdr:rowOff>
    </xdr:to>
    <xdr:cxnSp macro="">
      <xdr:nvCxnSpPr>
        <xdr:cNvPr id="364" name="直線コネクタ 363">
          <a:extLst>
            <a:ext uri="{FF2B5EF4-FFF2-40B4-BE49-F238E27FC236}">
              <a16:creationId xmlns:a16="http://schemas.microsoft.com/office/drawing/2014/main" xmlns="" id="{00000000-0008-0000-0400-00006C010000}"/>
            </a:ext>
          </a:extLst>
        </xdr:cNvPr>
        <xdr:cNvCxnSpPr/>
      </xdr:nvCxnSpPr>
      <xdr:spPr>
        <a:xfrm flipV="1">
          <a:off x="2209800" y="1329817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106680</xdr:rowOff>
    </xdr:from>
    <xdr:to>
      <xdr:col>15</xdr:col>
      <xdr:colOff>149225</xdr:colOff>
      <xdr:row>77</xdr:row>
      <xdr:rowOff>36830</xdr:rowOff>
    </xdr:to>
    <xdr:sp macro="" textlink="">
      <xdr:nvSpPr>
        <xdr:cNvPr id="365" name="フローチャート: 判断 364">
          <a:extLst>
            <a:ext uri="{FF2B5EF4-FFF2-40B4-BE49-F238E27FC236}">
              <a16:creationId xmlns:a16="http://schemas.microsoft.com/office/drawing/2014/main" xmlns="" id="{00000000-0008-0000-0400-00006D010000}"/>
            </a:ext>
          </a:extLst>
        </xdr:cNvPr>
        <xdr:cNvSpPr/>
      </xdr:nvSpPr>
      <xdr:spPr>
        <a:xfrm>
          <a:off x="3048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47007</xdr:rowOff>
    </xdr:from>
    <xdr:ext cx="762000" cy="259045"/>
    <xdr:sp macro="" textlink="">
      <xdr:nvSpPr>
        <xdr:cNvPr id="366" name="テキスト ボックス 365">
          <a:extLst>
            <a:ext uri="{FF2B5EF4-FFF2-40B4-BE49-F238E27FC236}">
              <a16:creationId xmlns:a16="http://schemas.microsoft.com/office/drawing/2014/main" xmlns="" id="{00000000-0008-0000-0400-00006E010000}"/>
            </a:ext>
          </a:extLst>
        </xdr:cNvPr>
        <xdr:cNvSpPr txBox="1"/>
      </xdr:nvSpPr>
      <xdr:spPr>
        <a:xfrm>
          <a:off x="2717800" y="12905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77</xdr:row>
      <xdr:rowOff>127000</xdr:rowOff>
    </xdr:from>
    <xdr:to>
      <xdr:col>11</xdr:col>
      <xdr:colOff>9525</xdr:colOff>
      <xdr:row>77</xdr:row>
      <xdr:rowOff>165100</xdr:rowOff>
    </xdr:to>
    <xdr:cxnSp macro="">
      <xdr:nvCxnSpPr>
        <xdr:cNvPr id="367" name="直線コネクタ 366">
          <a:extLst>
            <a:ext uri="{FF2B5EF4-FFF2-40B4-BE49-F238E27FC236}">
              <a16:creationId xmlns:a16="http://schemas.microsoft.com/office/drawing/2014/main" xmlns="" id="{00000000-0008-0000-0400-00006F010000}"/>
            </a:ext>
          </a:extLst>
        </xdr:cNvPr>
        <xdr:cNvCxnSpPr/>
      </xdr:nvCxnSpPr>
      <xdr:spPr>
        <a:xfrm flipV="1">
          <a:off x="1320800" y="133286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95250</xdr:rowOff>
    </xdr:from>
    <xdr:to>
      <xdr:col>11</xdr:col>
      <xdr:colOff>60325</xdr:colOff>
      <xdr:row>77</xdr:row>
      <xdr:rowOff>25400</xdr:rowOff>
    </xdr:to>
    <xdr:sp macro="" textlink="">
      <xdr:nvSpPr>
        <xdr:cNvPr id="368" name="フローチャート: 判断 367">
          <a:extLst>
            <a:ext uri="{FF2B5EF4-FFF2-40B4-BE49-F238E27FC236}">
              <a16:creationId xmlns:a16="http://schemas.microsoft.com/office/drawing/2014/main" xmlns="" id="{00000000-0008-0000-0400-000070010000}"/>
            </a:ext>
          </a:extLst>
        </xdr:cNvPr>
        <xdr:cNvSpPr/>
      </xdr:nvSpPr>
      <xdr:spPr>
        <a:xfrm>
          <a:off x="2159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35577</xdr:rowOff>
    </xdr:from>
    <xdr:ext cx="762000" cy="259045"/>
    <xdr:sp macro="" textlink="">
      <xdr:nvSpPr>
        <xdr:cNvPr id="369" name="テキスト ボックス 368">
          <a:extLst>
            <a:ext uri="{FF2B5EF4-FFF2-40B4-BE49-F238E27FC236}">
              <a16:creationId xmlns:a16="http://schemas.microsoft.com/office/drawing/2014/main" xmlns="" id="{00000000-0008-0000-0400-000071010000}"/>
            </a:ext>
          </a:extLst>
        </xdr:cNvPr>
        <xdr:cNvSpPr txBox="1"/>
      </xdr:nvSpPr>
      <xdr:spPr>
        <a:xfrm>
          <a:off x="1828800" y="12894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144780</xdr:rowOff>
    </xdr:from>
    <xdr:to>
      <xdr:col>6</xdr:col>
      <xdr:colOff>171450</xdr:colOff>
      <xdr:row>77</xdr:row>
      <xdr:rowOff>74930</xdr:rowOff>
    </xdr:to>
    <xdr:sp macro="" textlink="">
      <xdr:nvSpPr>
        <xdr:cNvPr id="370" name="フローチャート: 判断 369">
          <a:extLst>
            <a:ext uri="{FF2B5EF4-FFF2-40B4-BE49-F238E27FC236}">
              <a16:creationId xmlns:a16="http://schemas.microsoft.com/office/drawing/2014/main" xmlns="" id="{00000000-0008-0000-0400-000072010000}"/>
            </a:ext>
          </a:extLst>
        </xdr:cNvPr>
        <xdr:cNvSpPr/>
      </xdr:nvSpPr>
      <xdr:spPr>
        <a:xfrm>
          <a:off x="12700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85107</xdr:rowOff>
    </xdr:from>
    <xdr:ext cx="762000" cy="259045"/>
    <xdr:sp macro="" textlink="">
      <xdr:nvSpPr>
        <xdr:cNvPr id="371" name="テキスト ボックス 370">
          <a:extLst>
            <a:ext uri="{FF2B5EF4-FFF2-40B4-BE49-F238E27FC236}">
              <a16:creationId xmlns:a16="http://schemas.microsoft.com/office/drawing/2014/main" xmlns="" id="{00000000-0008-0000-0400-000073010000}"/>
            </a:ext>
          </a:extLst>
        </xdr:cNvPr>
        <xdr:cNvSpPr txBox="1"/>
      </xdr:nvSpPr>
      <xdr:spPr>
        <a:xfrm>
          <a:off x="939800" y="12943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2" name="テキスト ボックス 371">
          <a:extLst>
            <a:ext uri="{FF2B5EF4-FFF2-40B4-BE49-F238E27FC236}">
              <a16:creationId xmlns:a16="http://schemas.microsoft.com/office/drawing/2014/main" xmlns="" id="{00000000-0008-0000-0400-000074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3" name="テキスト ボックス 372">
          <a:extLst>
            <a:ext uri="{FF2B5EF4-FFF2-40B4-BE49-F238E27FC236}">
              <a16:creationId xmlns:a16="http://schemas.microsoft.com/office/drawing/2014/main" xmlns="" id="{00000000-0008-0000-0400-000075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4" name="テキスト ボックス 373">
          <a:extLst>
            <a:ext uri="{FF2B5EF4-FFF2-40B4-BE49-F238E27FC236}">
              <a16:creationId xmlns:a16="http://schemas.microsoft.com/office/drawing/2014/main" xmlns="" id="{00000000-0008-0000-0400-000076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5" name="テキスト ボックス 374">
          <a:extLst>
            <a:ext uri="{FF2B5EF4-FFF2-40B4-BE49-F238E27FC236}">
              <a16:creationId xmlns:a16="http://schemas.microsoft.com/office/drawing/2014/main" xmlns="" id="{00000000-0008-0000-0400-000077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6" name="テキスト ボックス 375">
          <a:extLst>
            <a:ext uri="{FF2B5EF4-FFF2-40B4-BE49-F238E27FC236}">
              <a16:creationId xmlns:a16="http://schemas.microsoft.com/office/drawing/2014/main" xmlns="" id="{00000000-0008-0000-0400-000078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19050</xdr:rowOff>
    </xdr:from>
    <xdr:to>
      <xdr:col>24</xdr:col>
      <xdr:colOff>76200</xdr:colOff>
      <xdr:row>77</xdr:row>
      <xdr:rowOff>120650</xdr:rowOff>
    </xdr:to>
    <xdr:sp macro="" textlink="">
      <xdr:nvSpPr>
        <xdr:cNvPr id="377" name="楕円 376">
          <a:extLst>
            <a:ext uri="{FF2B5EF4-FFF2-40B4-BE49-F238E27FC236}">
              <a16:creationId xmlns:a16="http://schemas.microsoft.com/office/drawing/2014/main" xmlns="" id="{00000000-0008-0000-0400-000079010000}"/>
            </a:ext>
          </a:extLst>
        </xdr:cNvPr>
        <xdr:cNvSpPr/>
      </xdr:nvSpPr>
      <xdr:spPr>
        <a:xfrm>
          <a:off x="4775200" y="1322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162577</xdr:rowOff>
    </xdr:from>
    <xdr:ext cx="762000" cy="259045"/>
    <xdr:sp macro="" textlink="">
      <xdr:nvSpPr>
        <xdr:cNvPr id="378" name="公債費該当値テキスト">
          <a:extLst>
            <a:ext uri="{FF2B5EF4-FFF2-40B4-BE49-F238E27FC236}">
              <a16:creationId xmlns:a16="http://schemas.microsoft.com/office/drawing/2014/main" xmlns="" id="{00000000-0008-0000-0400-00007A010000}"/>
            </a:ext>
          </a:extLst>
        </xdr:cNvPr>
        <xdr:cNvSpPr txBox="1"/>
      </xdr:nvSpPr>
      <xdr:spPr>
        <a:xfrm>
          <a:off x="4914900" y="1319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77</xdr:row>
      <xdr:rowOff>11430</xdr:rowOff>
    </xdr:from>
    <xdr:to>
      <xdr:col>20</xdr:col>
      <xdr:colOff>38100</xdr:colOff>
      <xdr:row>77</xdr:row>
      <xdr:rowOff>113030</xdr:rowOff>
    </xdr:to>
    <xdr:sp macro="" textlink="">
      <xdr:nvSpPr>
        <xdr:cNvPr id="379" name="楕円 378">
          <a:extLst>
            <a:ext uri="{FF2B5EF4-FFF2-40B4-BE49-F238E27FC236}">
              <a16:creationId xmlns:a16="http://schemas.microsoft.com/office/drawing/2014/main" xmlns="" id="{00000000-0008-0000-0400-00007B010000}"/>
            </a:ext>
          </a:extLst>
        </xdr:cNvPr>
        <xdr:cNvSpPr/>
      </xdr:nvSpPr>
      <xdr:spPr>
        <a:xfrm>
          <a:off x="3937000" y="13213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97807</xdr:rowOff>
    </xdr:from>
    <xdr:ext cx="736600" cy="259045"/>
    <xdr:sp macro="" textlink="">
      <xdr:nvSpPr>
        <xdr:cNvPr id="380" name="テキスト ボックス 379">
          <a:extLst>
            <a:ext uri="{FF2B5EF4-FFF2-40B4-BE49-F238E27FC236}">
              <a16:creationId xmlns:a16="http://schemas.microsoft.com/office/drawing/2014/main" xmlns="" id="{00000000-0008-0000-0400-00007C010000}"/>
            </a:ext>
          </a:extLst>
        </xdr:cNvPr>
        <xdr:cNvSpPr txBox="1"/>
      </xdr:nvSpPr>
      <xdr:spPr>
        <a:xfrm>
          <a:off x="3606800" y="132994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45720</xdr:rowOff>
    </xdr:from>
    <xdr:to>
      <xdr:col>15</xdr:col>
      <xdr:colOff>149225</xdr:colOff>
      <xdr:row>77</xdr:row>
      <xdr:rowOff>147320</xdr:rowOff>
    </xdr:to>
    <xdr:sp macro="" textlink="">
      <xdr:nvSpPr>
        <xdr:cNvPr id="381" name="楕円 380">
          <a:extLst>
            <a:ext uri="{FF2B5EF4-FFF2-40B4-BE49-F238E27FC236}">
              <a16:creationId xmlns:a16="http://schemas.microsoft.com/office/drawing/2014/main" xmlns="" id="{00000000-0008-0000-0400-00007D010000}"/>
            </a:ext>
          </a:extLst>
        </xdr:cNvPr>
        <xdr:cNvSpPr/>
      </xdr:nvSpPr>
      <xdr:spPr>
        <a:xfrm>
          <a:off x="3048000" y="13247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132097</xdr:rowOff>
    </xdr:from>
    <xdr:ext cx="762000" cy="259045"/>
    <xdr:sp macro="" textlink="">
      <xdr:nvSpPr>
        <xdr:cNvPr id="382" name="テキスト ボックス 381">
          <a:extLst>
            <a:ext uri="{FF2B5EF4-FFF2-40B4-BE49-F238E27FC236}">
              <a16:creationId xmlns:a16="http://schemas.microsoft.com/office/drawing/2014/main" xmlns="" id="{00000000-0008-0000-0400-00007E010000}"/>
            </a:ext>
          </a:extLst>
        </xdr:cNvPr>
        <xdr:cNvSpPr txBox="1"/>
      </xdr:nvSpPr>
      <xdr:spPr>
        <a:xfrm>
          <a:off x="2717800" y="13333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77</xdr:row>
      <xdr:rowOff>76200</xdr:rowOff>
    </xdr:from>
    <xdr:to>
      <xdr:col>11</xdr:col>
      <xdr:colOff>60325</xdr:colOff>
      <xdr:row>78</xdr:row>
      <xdr:rowOff>6350</xdr:rowOff>
    </xdr:to>
    <xdr:sp macro="" textlink="">
      <xdr:nvSpPr>
        <xdr:cNvPr id="383" name="楕円 382">
          <a:extLst>
            <a:ext uri="{FF2B5EF4-FFF2-40B4-BE49-F238E27FC236}">
              <a16:creationId xmlns:a16="http://schemas.microsoft.com/office/drawing/2014/main" xmlns="" id="{00000000-0008-0000-0400-00007F010000}"/>
            </a:ext>
          </a:extLst>
        </xdr:cNvPr>
        <xdr:cNvSpPr/>
      </xdr:nvSpPr>
      <xdr:spPr>
        <a:xfrm>
          <a:off x="2159000" y="1327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162577</xdr:rowOff>
    </xdr:from>
    <xdr:ext cx="762000" cy="259045"/>
    <xdr:sp macro="" textlink="">
      <xdr:nvSpPr>
        <xdr:cNvPr id="384" name="テキスト ボックス 383">
          <a:extLst>
            <a:ext uri="{FF2B5EF4-FFF2-40B4-BE49-F238E27FC236}">
              <a16:creationId xmlns:a16="http://schemas.microsoft.com/office/drawing/2014/main" xmlns="" id="{00000000-0008-0000-0400-000080010000}"/>
            </a:ext>
          </a:extLst>
        </xdr:cNvPr>
        <xdr:cNvSpPr txBox="1"/>
      </xdr:nvSpPr>
      <xdr:spPr>
        <a:xfrm>
          <a:off x="1828800" y="13364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114300</xdr:rowOff>
    </xdr:from>
    <xdr:to>
      <xdr:col>6</xdr:col>
      <xdr:colOff>171450</xdr:colOff>
      <xdr:row>78</xdr:row>
      <xdr:rowOff>44450</xdr:rowOff>
    </xdr:to>
    <xdr:sp macro="" textlink="">
      <xdr:nvSpPr>
        <xdr:cNvPr id="385" name="楕円 384">
          <a:extLst>
            <a:ext uri="{FF2B5EF4-FFF2-40B4-BE49-F238E27FC236}">
              <a16:creationId xmlns:a16="http://schemas.microsoft.com/office/drawing/2014/main" xmlns="" id="{00000000-0008-0000-0400-000081010000}"/>
            </a:ext>
          </a:extLst>
        </xdr:cNvPr>
        <xdr:cNvSpPr/>
      </xdr:nvSpPr>
      <xdr:spPr>
        <a:xfrm>
          <a:off x="1270000" y="13315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29227</xdr:rowOff>
    </xdr:from>
    <xdr:ext cx="762000" cy="259045"/>
    <xdr:sp macro="" textlink="">
      <xdr:nvSpPr>
        <xdr:cNvPr id="386" name="テキスト ボックス 385">
          <a:extLst>
            <a:ext uri="{FF2B5EF4-FFF2-40B4-BE49-F238E27FC236}">
              <a16:creationId xmlns:a16="http://schemas.microsoft.com/office/drawing/2014/main" xmlns="" id="{00000000-0008-0000-0400-000082010000}"/>
            </a:ext>
          </a:extLst>
        </xdr:cNvPr>
        <xdr:cNvSpPr txBox="1"/>
      </xdr:nvSpPr>
      <xdr:spPr>
        <a:xfrm>
          <a:off x="939800" y="13402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7" name="正方形/長方形 386">
          <a:extLst>
            <a:ext uri="{FF2B5EF4-FFF2-40B4-BE49-F238E27FC236}">
              <a16:creationId xmlns:a16="http://schemas.microsoft.com/office/drawing/2014/main" xmlns="" id="{00000000-0008-0000-0400-000083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8" name="正方形/長方形 387">
          <a:extLst>
            <a:ext uri="{FF2B5EF4-FFF2-40B4-BE49-F238E27FC236}">
              <a16:creationId xmlns:a16="http://schemas.microsoft.com/office/drawing/2014/main" xmlns="" id="{00000000-0008-0000-0400-000084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9" name="正方形/長方形 388">
          <a:extLst>
            <a:ext uri="{FF2B5EF4-FFF2-40B4-BE49-F238E27FC236}">
              <a16:creationId xmlns:a16="http://schemas.microsoft.com/office/drawing/2014/main" xmlns="" id="{00000000-0008-0000-0400-000085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0" name="正方形/長方形 389">
          <a:extLst>
            <a:ext uri="{FF2B5EF4-FFF2-40B4-BE49-F238E27FC236}">
              <a16:creationId xmlns:a16="http://schemas.microsoft.com/office/drawing/2014/main" xmlns="" id="{00000000-0008-0000-0400-000086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1" name="正方形/長方形 390">
          <a:extLst>
            <a:ext uri="{FF2B5EF4-FFF2-40B4-BE49-F238E27FC236}">
              <a16:creationId xmlns:a16="http://schemas.microsoft.com/office/drawing/2014/main" xmlns="" id="{00000000-0008-0000-0400-000087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2" name="正方形/長方形 391">
          <a:extLst>
            <a:ext uri="{FF2B5EF4-FFF2-40B4-BE49-F238E27FC236}">
              <a16:creationId xmlns:a16="http://schemas.microsoft.com/office/drawing/2014/main" xmlns="" id="{00000000-0008-0000-0400-000088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3" name="正方形/長方形 392">
          <a:extLst>
            <a:ext uri="{FF2B5EF4-FFF2-40B4-BE49-F238E27FC236}">
              <a16:creationId xmlns:a16="http://schemas.microsoft.com/office/drawing/2014/main" xmlns="" id="{00000000-0008-0000-0400-000089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4" name="正方形/長方形 393">
          <a:extLst>
            <a:ext uri="{FF2B5EF4-FFF2-40B4-BE49-F238E27FC236}">
              <a16:creationId xmlns:a16="http://schemas.microsoft.com/office/drawing/2014/main" xmlns="" id="{00000000-0008-0000-0400-00008A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5" name="正方形/長方形 394">
          <a:extLst>
            <a:ext uri="{FF2B5EF4-FFF2-40B4-BE49-F238E27FC236}">
              <a16:creationId xmlns:a16="http://schemas.microsoft.com/office/drawing/2014/main" xmlns="" id="{00000000-0008-0000-0400-00008B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6" name="正方形/長方形 395">
          <a:extLst>
            <a:ext uri="{FF2B5EF4-FFF2-40B4-BE49-F238E27FC236}">
              <a16:creationId xmlns:a16="http://schemas.microsoft.com/office/drawing/2014/main" xmlns="" id="{00000000-0008-0000-0400-00008C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7" name="テキスト ボックス 396">
          <a:extLst>
            <a:ext uri="{FF2B5EF4-FFF2-40B4-BE49-F238E27FC236}">
              <a16:creationId xmlns:a16="http://schemas.microsoft.com/office/drawing/2014/main" xmlns="" id="{00000000-0008-0000-0400-00008D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年度においては、公債費以外でも投資及び出資・貸付金、補助費で減額となってきており、経常経費充当一般財源としても前年度と比べ</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％の減となっている。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しかしながら、歳入経常一般財源が減となってきていることからポイントが上昇している。</a:t>
          </a:r>
        </a:p>
      </xdr:txBody>
    </xdr:sp>
    <xdr:clientData/>
  </xdr:twoCellAnchor>
  <xdr:oneCellAnchor>
    <xdr:from>
      <xdr:col>62</xdr:col>
      <xdr:colOff>6350</xdr:colOff>
      <xdr:row>69</xdr:row>
      <xdr:rowOff>107950</xdr:rowOff>
    </xdr:from>
    <xdr:ext cx="298543" cy="225703"/>
    <xdr:sp macro="" textlink="">
      <xdr:nvSpPr>
        <xdr:cNvPr id="398" name="テキスト ボックス 397">
          <a:extLst>
            <a:ext uri="{FF2B5EF4-FFF2-40B4-BE49-F238E27FC236}">
              <a16:creationId xmlns:a16="http://schemas.microsoft.com/office/drawing/2014/main" xmlns="" id="{00000000-0008-0000-0400-00008E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9" name="直線コネクタ 398">
          <a:extLst>
            <a:ext uri="{FF2B5EF4-FFF2-40B4-BE49-F238E27FC236}">
              <a16:creationId xmlns:a16="http://schemas.microsoft.com/office/drawing/2014/main" xmlns="" id="{00000000-0008-0000-0400-00008F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0" name="テキスト ボックス 399">
          <a:extLst>
            <a:ext uri="{FF2B5EF4-FFF2-40B4-BE49-F238E27FC236}">
              <a16:creationId xmlns:a16="http://schemas.microsoft.com/office/drawing/2014/main" xmlns="" id="{00000000-0008-0000-0400-000090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01" name="直線コネクタ 400">
          <a:extLst>
            <a:ext uri="{FF2B5EF4-FFF2-40B4-BE49-F238E27FC236}">
              <a16:creationId xmlns:a16="http://schemas.microsoft.com/office/drawing/2014/main" xmlns="" id="{00000000-0008-0000-0400-000091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02" name="テキスト ボックス 401">
          <a:extLst>
            <a:ext uri="{FF2B5EF4-FFF2-40B4-BE49-F238E27FC236}">
              <a16:creationId xmlns:a16="http://schemas.microsoft.com/office/drawing/2014/main" xmlns="" id="{00000000-0008-0000-0400-000092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03" name="直線コネクタ 402">
          <a:extLst>
            <a:ext uri="{FF2B5EF4-FFF2-40B4-BE49-F238E27FC236}">
              <a16:creationId xmlns:a16="http://schemas.microsoft.com/office/drawing/2014/main" xmlns="" id="{00000000-0008-0000-0400-000093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04" name="テキスト ボックス 403">
          <a:extLst>
            <a:ext uri="{FF2B5EF4-FFF2-40B4-BE49-F238E27FC236}">
              <a16:creationId xmlns:a16="http://schemas.microsoft.com/office/drawing/2014/main" xmlns="" id="{00000000-0008-0000-0400-000094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05" name="直線コネクタ 404">
          <a:extLst>
            <a:ext uri="{FF2B5EF4-FFF2-40B4-BE49-F238E27FC236}">
              <a16:creationId xmlns:a16="http://schemas.microsoft.com/office/drawing/2014/main" xmlns="" id="{00000000-0008-0000-0400-000095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06" name="テキスト ボックス 405">
          <a:extLst>
            <a:ext uri="{FF2B5EF4-FFF2-40B4-BE49-F238E27FC236}">
              <a16:creationId xmlns:a16="http://schemas.microsoft.com/office/drawing/2014/main" xmlns="" id="{00000000-0008-0000-0400-000096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07" name="直線コネクタ 406">
          <a:extLst>
            <a:ext uri="{FF2B5EF4-FFF2-40B4-BE49-F238E27FC236}">
              <a16:creationId xmlns:a16="http://schemas.microsoft.com/office/drawing/2014/main" xmlns="" id="{00000000-0008-0000-0400-000097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08" name="テキスト ボックス 407">
          <a:extLst>
            <a:ext uri="{FF2B5EF4-FFF2-40B4-BE49-F238E27FC236}">
              <a16:creationId xmlns:a16="http://schemas.microsoft.com/office/drawing/2014/main" xmlns="" id="{00000000-0008-0000-0400-000098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09" name="直線コネクタ 408">
          <a:extLst>
            <a:ext uri="{FF2B5EF4-FFF2-40B4-BE49-F238E27FC236}">
              <a16:creationId xmlns:a16="http://schemas.microsoft.com/office/drawing/2014/main" xmlns="" id="{00000000-0008-0000-0400-000099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0" name="テキスト ボックス 409">
          <a:extLst>
            <a:ext uri="{FF2B5EF4-FFF2-40B4-BE49-F238E27FC236}">
              <a16:creationId xmlns:a16="http://schemas.microsoft.com/office/drawing/2014/main" xmlns="" id="{00000000-0008-0000-0400-00009A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1" name="公債費以外グラフ枠">
          <a:extLst>
            <a:ext uri="{FF2B5EF4-FFF2-40B4-BE49-F238E27FC236}">
              <a16:creationId xmlns:a16="http://schemas.microsoft.com/office/drawing/2014/main" xmlns="" id="{00000000-0008-0000-0400-00009B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65278</xdr:rowOff>
    </xdr:from>
    <xdr:to>
      <xdr:col>82</xdr:col>
      <xdr:colOff>107950</xdr:colOff>
      <xdr:row>80</xdr:row>
      <xdr:rowOff>120142</xdr:rowOff>
    </xdr:to>
    <xdr:cxnSp macro="">
      <xdr:nvCxnSpPr>
        <xdr:cNvPr id="412" name="直線コネクタ 411">
          <a:extLst>
            <a:ext uri="{FF2B5EF4-FFF2-40B4-BE49-F238E27FC236}">
              <a16:creationId xmlns:a16="http://schemas.microsoft.com/office/drawing/2014/main" xmlns="" id="{00000000-0008-0000-0400-00009C010000}"/>
            </a:ext>
          </a:extLst>
        </xdr:cNvPr>
        <xdr:cNvCxnSpPr/>
      </xdr:nvCxnSpPr>
      <xdr:spPr>
        <a:xfrm flipV="1">
          <a:off x="16510000" y="12581128"/>
          <a:ext cx="0" cy="12550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92219</xdr:rowOff>
    </xdr:from>
    <xdr:ext cx="762000" cy="259045"/>
    <xdr:sp macro="" textlink="">
      <xdr:nvSpPr>
        <xdr:cNvPr id="413" name="公債費以外最小値テキスト">
          <a:extLst>
            <a:ext uri="{FF2B5EF4-FFF2-40B4-BE49-F238E27FC236}">
              <a16:creationId xmlns:a16="http://schemas.microsoft.com/office/drawing/2014/main" xmlns="" id="{00000000-0008-0000-0400-00009D010000}"/>
            </a:ext>
          </a:extLst>
        </xdr:cNvPr>
        <xdr:cNvSpPr txBox="1"/>
      </xdr:nvSpPr>
      <xdr:spPr>
        <a:xfrm>
          <a:off x="16598900" y="13808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120142</xdr:rowOff>
    </xdr:from>
    <xdr:to>
      <xdr:col>82</xdr:col>
      <xdr:colOff>196850</xdr:colOff>
      <xdr:row>80</xdr:row>
      <xdr:rowOff>120142</xdr:rowOff>
    </xdr:to>
    <xdr:cxnSp macro="">
      <xdr:nvCxnSpPr>
        <xdr:cNvPr id="414" name="直線コネクタ 413">
          <a:extLst>
            <a:ext uri="{FF2B5EF4-FFF2-40B4-BE49-F238E27FC236}">
              <a16:creationId xmlns:a16="http://schemas.microsoft.com/office/drawing/2014/main" xmlns="" id="{00000000-0008-0000-0400-00009E010000}"/>
            </a:ext>
          </a:extLst>
        </xdr:cNvPr>
        <xdr:cNvCxnSpPr/>
      </xdr:nvCxnSpPr>
      <xdr:spPr>
        <a:xfrm>
          <a:off x="16421100" y="138361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151655</xdr:rowOff>
    </xdr:from>
    <xdr:ext cx="762000" cy="259045"/>
    <xdr:sp macro="" textlink="">
      <xdr:nvSpPr>
        <xdr:cNvPr id="415" name="公債費以外最大値テキスト">
          <a:extLst>
            <a:ext uri="{FF2B5EF4-FFF2-40B4-BE49-F238E27FC236}">
              <a16:creationId xmlns:a16="http://schemas.microsoft.com/office/drawing/2014/main" xmlns="" id="{00000000-0008-0000-0400-00009F010000}"/>
            </a:ext>
          </a:extLst>
        </xdr:cNvPr>
        <xdr:cNvSpPr txBox="1"/>
      </xdr:nvSpPr>
      <xdr:spPr>
        <a:xfrm>
          <a:off x="16598900" y="12324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65278</xdr:rowOff>
    </xdr:from>
    <xdr:to>
      <xdr:col>82</xdr:col>
      <xdr:colOff>196850</xdr:colOff>
      <xdr:row>73</xdr:row>
      <xdr:rowOff>65278</xdr:rowOff>
    </xdr:to>
    <xdr:cxnSp macro="">
      <xdr:nvCxnSpPr>
        <xdr:cNvPr id="416" name="直線コネクタ 415">
          <a:extLst>
            <a:ext uri="{FF2B5EF4-FFF2-40B4-BE49-F238E27FC236}">
              <a16:creationId xmlns:a16="http://schemas.microsoft.com/office/drawing/2014/main" xmlns="" id="{00000000-0008-0000-0400-0000A0010000}"/>
            </a:ext>
          </a:extLst>
        </xdr:cNvPr>
        <xdr:cNvCxnSpPr/>
      </xdr:nvCxnSpPr>
      <xdr:spPr>
        <a:xfrm>
          <a:off x="16421100" y="12581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76</xdr:row>
      <xdr:rowOff>110998</xdr:rowOff>
    </xdr:from>
    <xdr:to>
      <xdr:col>82</xdr:col>
      <xdr:colOff>107950</xdr:colOff>
      <xdr:row>77</xdr:row>
      <xdr:rowOff>19558</xdr:rowOff>
    </xdr:to>
    <xdr:cxnSp macro="">
      <xdr:nvCxnSpPr>
        <xdr:cNvPr id="417" name="直線コネクタ 416">
          <a:extLst>
            <a:ext uri="{FF2B5EF4-FFF2-40B4-BE49-F238E27FC236}">
              <a16:creationId xmlns:a16="http://schemas.microsoft.com/office/drawing/2014/main" xmlns="" id="{00000000-0008-0000-0400-0000A1010000}"/>
            </a:ext>
          </a:extLst>
        </xdr:cNvPr>
        <xdr:cNvCxnSpPr/>
      </xdr:nvCxnSpPr>
      <xdr:spPr>
        <a:xfrm>
          <a:off x="15671800" y="13141198"/>
          <a:ext cx="838200" cy="80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138447</xdr:rowOff>
    </xdr:from>
    <xdr:ext cx="762000" cy="259045"/>
    <xdr:sp macro="" textlink="">
      <xdr:nvSpPr>
        <xdr:cNvPr id="418" name="公債費以外平均値テキスト">
          <a:extLst>
            <a:ext uri="{FF2B5EF4-FFF2-40B4-BE49-F238E27FC236}">
              <a16:creationId xmlns:a16="http://schemas.microsoft.com/office/drawing/2014/main" xmlns="" id="{00000000-0008-0000-0400-0000A2010000}"/>
            </a:ext>
          </a:extLst>
        </xdr:cNvPr>
        <xdr:cNvSpPr txBox="1"/>
      </xdr:nvSpPr>
      <xdr:spPr>
        <a:xfrm>
          <a:off x="16598900" y="129971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121920</xdr:rowOff>
    </xdr:from>
    <xdr:to>
      <xdr:col>82</xdr:col>
      <xdr:colOff>158750</xdr:colOff>
      <xdr:row>77</xdr:row>
      <xdr:rowOff>52070</xdr:rowOff>
    </xdr:to>
    <xdr:sp macro="" textlink="">
      <xdr:nvSpPr>
        <xdr:cNvPr id="419" name="フローチャート: 判断 418">
          <a:extLst>
            <a:ext uri="{FF2B5EF4-FFF2-40B4-BE49-F238E27FC236}">
              <a16:creationId xmlns:a16="http://schemas.microsoft.com/office/drawing/2014/main" xmlns="" id="{00000000-0008-0000-0400-0000A3010000}"/>
            </a:ext>
          </a:extLst>
        </xdr:cNvPr>
        <xdr:cNvSpPr/>
      </xdr:nvSpPr>
      <xdr:spPr>
        <a:xfrm>
          <a:off x="16459200" y="1315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12700</xdr:rowOff>
    </xdr:from>
    <xdr:to>
      <xdr:col>78</xdr:col>
      <xdr:colOff>69850</xdr:colOff>
      <xdr:row>76</xdr:row>
      <xdr:rowOff>110998</xdr:rowOff>
    </xdr:to>
    <xdr:cxnSp macro="">
      <xdr:nvCxnSpPr>
        <xdr:cNvPr id="420" name="直線コネクタ 419">
          <a:extLst>
            <a:ext uri="{FF2B5EF4-FFF2-40B4-BE49-F238E27FC236}">
              <a16:creationId xmlns:a16="http://schemas.microsoft.com/office/drawing/2014/main" xmlns="" id="{00000000-0008-0000-0400-0000A4010000}"/>
            </a:ext>
          </a:extLst>
        </xdr:cNvPr>
        <xdr:cNvCxnSpPr/>
      </xdr:nvCxnSpPr>
      <xdr:spPr>
        <a:xfrm>
          <a:off x="14782800" y="13042900"/>
          <a:ext cx="889000" cy="98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83058</xdr:rowOff>
    </xdr:from>
    <xdr:to>
      <xdr:col>78</xdr:col>
      <xdr:colOff>120650</xdr:colOff>
      <xdr:row>77</xdr:row>
      <xdr:rowOff>13208</xdr:rowOff>
    </xdr:to>
    <xdr:sp macro="" textlink="">
      <xdr:nvSpPr>
        <xdr:cNvPr id="421" name="フローチャート: 判断 420">
          <a:extLst>
            <a:ext uri="{FF2B5EF4-FFF2-40B4-BE49-F238E27FC236}">
              <a16:creationId xmlns:a16="http://schemas.microsoft.com/office/drawing/2014/main" xmlns="" id="{00000000-0008-0000-0400-0000A5010000}"/>
            </a:ext>
          </a:extLst>
        </xdr:cNvPr>
        <xdr:cNvSpPr/>
      </xdr:nvSpPr>
      <xdr:spPr>
        <a:xfrm>
          <a:off x="15621000" y="13113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169435</xdr:rowOff>
    </xdr:from>
    <xdr:ext cx="736600" cy="259045"/>
    <xdr:sp macro="" textlink="">
      <xdr:nvSpPr>
        <xdr:cNvPr id="422" name="テキスト ボックス 421">
          <a:extLst>
            <a:ext uri="{FF2B5EF4-FFF2-40B4-BE49-F238E27FC236}">
              <a16:creationId xmlns:a16="http://schemas.microsoft.com/office/drawing/2014/main" xmlns="" id="{00000000-0008-0000-0400-0000A6010000}"/>
            </a:ext>
          </a:extLst>
        </xdr:cNvPr>
        <xdr:cNvSpPr txBox="1"/>
      </xdr:nvSpPr>
      <xdr:spPr>
        <a:xfrm>
          <a:off x="15290800" y="131996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129286</xdr:rowOff>
    </xdr:from>
    <xdr:to>
      <xdr:col>73</xdr:col>
      <xdr:colOff>180975</xdr:colOff>
      <xdr:row>76</xdr:row>
      <xdr:rowOff>12700</xdr:rowOff>
    </xdr:to>
    <xdr:cxnSp macro="">
      <xdr:nvCxnSpPr>
        <xdr:cNvPr id="423" name="直線コネクタ 422">
          <a:extLst>
            <a:ext uri="{FF2B5EF4-FFF2-40B4-BE49-F238E27FC236}">
              <a16:creationId xmlns:a16="http://schemas.microsoft.com/office/drawing/2014/main" xmlns="" id="{00000000-0008-0000-0400-0000A7010000}"/>
            </a:ext>
          </a:extLst>
        </xdr:cNvPr>
        <xdr:cNvCxnSpPr/>
      </xdr:nvCxnSpPr>
      <xdr:spPr>
        <a:xfrm>
          <a:off x="13893800" y="12988036"/>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39624</xdr:rowOff>
    </xdr:from>
    <xdr:to>
      <xdr:col>74</xdr:col>
      <xdr:colOff>31750</xdr:colOff>
      <xdr:row>76</xdr:row>
      <xdr:rowOff>141224</xdr:rowOff>
    </xdr:to>
    <xdr:sp macro="" textlink="">
      <xdr:nvSpPr>
        <xdr:cNvPr id="424" name="フローチャート: 判断 423">
          <a:extLst>
            <a:ext uri="{FF2B5EF4-FFF2-40B4-BE49-F238E27FC236}">
              <a16:creationId xmlns:a16="http://schemas.microsoft.com/office/drawing/2014/main" xmlns="" id="{00000000-0008-0000-0400-0000A8010000}"/>
            </a:ext>
          </a:extLst>
        </xdr:cNvPr>
        <xdr:cNvSpPr/>
      </xdr:nvSpPr>
      <xdr:spPr>
        <a:xfrm>
          <a:off x="14732000" y="13069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126001</xdr:rowOff>
    </xdr:from>
    <xdr:ext cx="762000" cy="259045"/>
    <xdr:sp macro="" textlink="">
      <xdr:nvSpPr>
        <xdr:cNvPr id="425" name="テキスト ボックス 424">
          <a:extLst>
            <a:ext uri="{FF2B5EF4-FFF2-40B4-BE49-F238E27FC236}">
              <a16:creationId xmlns:a16="http://schemas.microsoft.com/office/drawing/2014/main" xmlns="" id="{00000000-0008-0000-0400-0000A9010000}"/>
            </a:ext>
          </a:extLst>
        </xdr:cNvPr>
        <xdr:cNvSpPr txBox="1"/>
      </xdr:nvSpPr>
      <xdr:spPr>
        <a:xfrm>
          <a:off x="14401800" y="131562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110998</xdr:rowOff>
    </xdr:from>
    <xdr:to>
      <xdr:col>69</xdr:col>
      <xdr:colOff>92075</xdr:colOff>
      <xdr:row>75</xdr:row>
      <xdr:rowOff>129286</xdr:rowOff>
    </xdr:to>
    <xdr:cxnSp macro="">
      <xdr:nvCxnSpPr>
        <xdr:cNvPr id="426" name="直線コネクタ 425">
          <a:extLst>
            <a:ext uri="{FF2B5EF4-FFF2-40B4-BE49-F238E27FC236}">
              <a16:creationId xmlns:a16="http://schemas.microsoft.com/office/drawing/2014/main" xmlns="" id="{00000000-0008-0000-0400-0000AA010000}"/>
            </a:ext>
          </a:extLst>
        </xdr:cNvPr>
        <xdr:cNvCxnSpPr/>
      </xdr:nvCxnSpPr>
      <xdr:spPr>
        <a:xfrm>
          <a:off x="13004800" y="12969748"/>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5335</xdr:rowOff>
    </xdr:from>
    <xdr:to>
      <xdr:col>69</xdr:col>
      <xdr:colOff>142875</xdr:colOff>
      <xdr:row>76</xdr:row>
      <xdr:rowOff>106935</xdr:rowOff>
    </xdr:to>
    <xdr:sp macro="" textlink="">
      <xdr:nvSpPr>
        <xdr:cNvPr id="427" name="フローチャート: 判断 426">
          <a:extLst>
            <a:ext uri="{FF2B5EF4-FFF2-40B4-BE49-F238E27FC236}">
              <a16:creationId xmlns:a16="http://schemas.microsoft.com/office/drawing/2014/main" xmlns="" id="{00000000-0008-0000-0400-0000AB010000}"/>
            </a:ext>
          </a:extLst>
        </xdr:cNvPr>
        <xdr:cNvSpPr/>
      </xdr:nvSpPr>
      <xdr:spPr>
        <a:xfrm>
          <a:off x="13843000" y="13035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91712</xdr:rowOff>
    </xdr:from>
    <xdr:ext cx="762000" cy="259045"/>
    <xdr:sp macro="" textlink="">
      <xdr:nvSpPr>
        <xdr:cNvPr id="428" name="テキスト ボックス 427">
          <a:extLst>
            <a:ext uri="{FF2B5EF4-FFF2-40B4-BE49-F238E27FC236}">
              <a16:creationId xmlns:a16="http://schemas.microsoft.com/office/drawing/2014/main" xmlns="" id="{00000000-0008-0000-0400-0000AC010000}"/>
            </a:ext>
          </a:extLst>
        </xdr:cNvPr>
        <xdr:cNvSpPr txBox="1"/>
      </xdr:nvSpPr>
      <xdr:spPr>
        <a:xfrm>
          <a:off x="13512800" y="131219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32765</xdr:rowOff>
    </xdr:from>
    <xdr:to>
      <xdr:col>65</xdr:col>
      <xdr:colOff>53975</xdr:colOff>
      <xdr:row>76</xdr:row>
      <xdr:rowOff>134365</xdr:rowOff>
    </xdr:to>
    <xdr:sp macro="" textlink="">
      <xdr:nvSpPr>
        <xdr:cNvPr id="429" name="フローチャート: 判断 428">
          <a:extLst>
            <a:ext uri="{FF2B5EF4-FFF2-40B4-BE49-F238E27FC236}">
              <a16:creationId xmlns:a16="http://schemas.microsoft.com/office/drawing/2014/main" xmlns="" id="{00000000-0008-0000-0400-0000AD010000}"/>
            </a:ext>
          </a:extLst>
        </xdr:cNvPr>
        <xdr:cNvSpPr/>
      </xdr:nvSpPr>
      <xdr:spPr>
        <a:xfrm>
          <a:off x="12954000" y="13062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119142</xdr:rowOff>
    </xdr:from>
    <xdr:ext cx="762000" cy="259045"/>
    <xdr:sp macro="" textlink="">
      <xdr:nvSpPr>
        <xdr:cNvPr id="430" name="テキスト ボックス 429">
          <a:extLst>
            <a:ext uri="{FF2B5EF4-FFF2-40B4-BE49-F238E27FC236}">
              <a16:creationId xmlns:a16="http://schemas.microsoft.com/office/drawing/2014/main" xmlns="" id="{00000000-0008-0000-0400-0000AE010000}"/>
            </a:ext>
          </a:extLst>
        </xdr:cNvPr>
        <xdr:cNvSpPr txBox="1"/>
      </xdr:nvSpPr>
      <xdr:spPr>
        <a:xfrm>
          <a:off x="12623800" y="131493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1" name="テキスト ボックス 430">
          <a:extLst>
            <a:ext uri="{FF2B5EF4-FFF2-40B4-BE49-F238E27FC236}">
              <a16:creationId xmlns:a16="http://schemas.microsoft.com/office/drawing/2014/main" xmlns="" id="{00000000-0008-0000-0400-0000AF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2" name="テキスト ボックス 431">
          <a:extLst>
            <a:ext uri="{FF2B5EF4-FFF2-40B4-BE49-F238E27FC236}">
              <a16:creationId xmlns:a16="http://schemas.microsoft.com/office/drawing/2014/main" xmlns="" id="{00000000-0008-0000-0400-0000B0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3" name="テキスト ボックス 432">
          <a:extLst>
            <a:ext uri="{FF2B5EF4-FFF2-40B4-BE49-F238E27FC236}">
              <a16:creationId xmlns:a16="http://schemas.microsoft.com/office/drawing/2014/main" xmlns="" id="{00000000-0008-0000-0400-0000B1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4" name="テキスト ボックス 433">
          <a:extLst>
            <a:ext uri="{FF2B5EF4-FFF2-40B4-BE49-F238E27FC236}">
              <a16:creationId xmlns:a16="http://schemas.microsoft.com/office/drawing/2014/main" xmlns="" id="{00000000-0008-0000-0400-0000B2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5" name="テキスト ボックス 434">
          <a:extLst>
            <a:ext uri="{FF2B5EF4-FFF2-40B4-BE49-F238E27FC236}">
              <a16:creationId xmlns:a16="http://schemas.microsoft.com/office/drawing/2014/main" xmlns="" id="{00000000-0008-0000-0400-0000B3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140208</xdr:rowOff>
    </xdr:from>
    <xdr:to>
      <xdr:col>82</xdr:col>
      <xdr:colOff>158750</xdr:colOff>
      <xdr:row>77</xdr:row>
      <xdr:rowOff>70358</xdr:rowOff>
    </xdr:to>
    <xdr:sp macro="" textlink="">
      <xdr:nvSpPr>
        <xdr:cNvPr id="436" name="楕円 435">
          <a:extLst>
            <a:ext uri="{FF2B5EF4-FFF2-40B4-BE49-F238E27FC236}">
              <a16:creationId xmlns:a16="http://schemas.microsoft.com/office/drawing/2014/main" xmlns="" id="{00000000-0008-0000-0400-0000B4010000}"/>
            </a:ext>
          </a:extLst>
        </xdr:cNvPr>
        <xdr:cNvSpPr/>
      </xdr:nvSpPr>
      <xdr:spPr>
        <a:xfrm>
          <a:off x="16459200" y="13170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112285</xdr:rowOff>
    </xdr:from>
    <xdr:ext cx="762000" cy="259045"/>
    <xdr:sp macro="" textlink="">
      <xdr:nvSpPr>
        <xdr:cNvPr id="437" name="公債費以外該当値テキスト">
          <a:extLst>
            <a:ext uri="{FF2B5EF4-FFF2-40B4-BE49-F238E27FC236}">
              <a16:creationId xmlns:a16="http://schemas.microsoft.com/office/drawing/2014/main" xmlns="" id="{00000000-0008-0000-0400-0000B5010000}"/>
            </a:ext>
          </a:extLst>
        </xdr:cNvPr>
        <xdr:cNvSpPr txBox="1"/>
      </xdr:nvSpPr>
      <xdr:spPr>
        <a:xfrm>
          <a:off x="16598900" y="13142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60198</xdr:rowOff>
    </xdr:from>
    <xdr:to>
      <xdr:col>78</xdr:col>
      <xdr:colOff>120650</xdr:colOff>
      <xdr:row>76</xdr:row>
      <xdr:rowOff>161798</xdr:rowOff>
    </xdr:to>
    <xdr:sp macro="" textlink="">
      <xdr:nvSpPr>
        <xdr:cNvPr id="438" name="楕円 437">
          <a:extLst>
            <a:ext uri="{FF2B5EF4-FFF2-40B4-BE49-F238E27FC236}">
              <a16:creationId xmlns:a16="http://schemas.microsoft.com/office/drawing/2014/main" xmlns="" id="{00000000-0008-0000-0400-0000B6010000}"/>
            </a:ext>
          </a:extLst>
        </xdr:cNvPr>
        <xdr:cNvSpPr/>
      </xdr:nvSpPr>
      <xdr:spPr>
        <a:xfrm>
          <a:off x="15621000" y="130903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525</xdr:rowOff>
    </xdr:from>
    <xdr:ext cx="736600" cy="259045"/>
    <xdr:sp macro="" textlink="">
      <xdr:nvSpPr>
        <xdr:cNvPr id="439" name="テキスト ボックス 438">
          <a:extLst>
            <a:ext uri="{FF2B5EF4-FFF2-40B4-BE49-F238E27FC236}">
              <a16:creationId xmlns:a16="http://schemas.microsoft.com/office/drawing/2014/main" xmlns="" id="{00000000-0008-0000-0400-0000B7010000}"/>
            </a:ext>
          </a:extLst>
        </xdr:cNvPr>
        <xdr:cNvSpPr txBox="1"/>
      </xdr:nvSpPr>
      <xdr:spPr>
        <a:xfrm>
          <a:off x="15290800" y="1285927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133350</xdr:rowOff>
    </xdr:from>
    <xdr:to>
      <xdr:col>74</xdr:col>
      <xdr:colOff>31750</xdr:colOff>
      <xdr:row>76</xdr:row>
      <xdr:rowOff>63500</xdr:rowOff>
    </xdr:to>
    <xdr:sp macro="" textlink="">
      <xdr:nvSpPr>
        <xdr:cNvPr id="440" name="楕円 439">
          <a:extLst>
            <a:ext uri="{FF2B5EF4-FFF2-40B4-BE49-F238E27FC236}">
              <a16:creationId xmlns:a16="http://schemas.microsoft.com/office/drawing/2014/main" xmlns="" id="{00000000-0008-0000-0400-0000B8010000}"/>
            </a:ext>
          </a:extLst>
        </xdr:cNvPr>
        <xdr:cNvSpPr/>
      </xdr:nvSpPr>
      <xdr:spPr>
        <a:xfrm>
          <a:off x="14732000" y="1299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73677</xdr:rowOff>
    </xdr:from>
    <xdr:ext cx="762000" cy="259045"/>
    <xdr:sp macro="" textlink="">
      <xdr:nvSpPr>
        <xdr:cNvPr id="441" name="テキスト ボックス 440">
          <a:extLst>
            <a:ext uri="{FF2B5EF4-FFF2-40B4-BE49-F238E27FC236}">
              <a16:creationId xmlns:a16="http://schemas.microsoft.com/office/drawing/2014/main" xmlns="" id="{00000000-0008-0000-0400-0000B9010000}"/>
            </a:ext>
          </a:extLst>
        </xdr:cNvPr>
        <xdr:cNvSpPr txBox="1"/>
      </xdr:nvSpPr>
      <xdr:spPr>
        <a:xfrm>
          <a:off x="14401800" y="1276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78486</xdr:rowOff>
    </xdr:from>
    <xdr:to>
      <xdr:col>69</xdr:col>
      <xdr:colOff>142875</xdr:colOff>
      <xdr:row>76</xdr:row>
      <xdr:rowOff>8635</xdr:rowOff>
    </xdr:to>
    <xdr:sp macro="" textlink="">
      <xdr:nvSpPr>
        <xdr:cNvPr id="442" name="楕円 441">
          <a:extLst>
            <a:ext uri="{FF2B5EF4-FFF2-40B4-BE49-F238E27FC236}">
              <a16:creationId xmlns:a16="http://schemas.microsoft.com/office/drawing/2014/main" xmlns="" id="{00000000-0008-0000-0400-0000BA010000}"/>
            </a:ext>
          </a:extLst>
        </xdr:cNvPr>
        <xdr:cNvSpPr/>
      </xdr:nvSpPr>
      <xdr:spPr>
        <a:xfrm>
          <a:off x="13843000" y="12937236"/>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18813</xdr:rowOff>
    </xdr:from>
    <xdr:ext cx="762000" cy="259045"/>
    <xdr:sp macro="" textlink="">
      <xdr:nvSpPr>
        <xdr:cNvPr id="443" name="テキスト ボックス 442">
          <a:extLst>
            <a:ext uri="{FF2B5EF4-FFF2-40B4-BE49-F238E27FC236}">
              <a16:creationId xmlns:a16="http://schemas.microsoft.com/office/drawing/2014/main" xmlns="" id="{00000000-0008-0000-0400-0000BB010000}"/>
            </a:ext>
          </a:extLst>
        </xdr:cNvPr>
        <xdr:cNvSpPr txBox="1"/>
      </xdr:nvSpPr>
      <xdr:spPr>
        <a:xfrm>
          <a:off x="13512800" y="127061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60198</xdr:rowOff>
    </xdr:from>
    <xdr:to>
      <xdr:col>65</xdr:col>
      <xdr:colOff>53975</xdr:colOff>
      <xdr:row>75</xdr:row>
      <xdr:rowOff>161798</xdr:rowOff>
    </xdr:to>
    <xdr:sp macro="" textlink="">
      <xdr:nvSpPr>
        <xdr:cNvPr id="444" name="楕円 443">
          <a:extLst>
            <a:ext uri="{FF2B5EF4-FFF2-40B4-BE49-F238E27FC236}">
              <a16:creationId xmlns:a16="http://schemas.microsoft.com/office/drawing/2014/main" xmlns="" id="{00000000-0008-0000-0400-0000BC010000}"/>
            </a:ext>
          </a:extLst>
        </xdr:cNvPr>
        <xdr:cNvSpPr/>
      </xdr:nvSpPr>
      <xdr:spPr>
        <a:xfrm>
          <a:off x="12954000" y="12918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525</xdr:rowOff>
    </xdr:from>
    <xdr:ext cx="762000" cy="259045"/>
    <xdr:sp macro="" textlink="">
      <xdr:nvSpPr>
        <xdr:cNvPr id="445" name="テキスト ボックス 444">
          <a:extLst>
            <a:ext uri="{FF2B5EF4-FFF2-40B4-BE49-F238E27FC236}">
              <a16:creationId xmlns:a16="http://schemas.microsoft.com/office/drawing/2014/main" xmlns="" id="{00000000-0008-0000-0400-0000BD010000}"/>
            </a:ext>
          </a:extLst>
        </xdr:cNvPr>
        <xdr:cNvSpPr txBox="1"/>
      </xdr:nvSpPr>
      <xdr:spPr>
        <a:xfrm>
          <a:off x="12623800" y="126878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xmlns=""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xmlns=""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xmlns=""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xmlns=""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xmlns=""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xmlns=""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xmlns=""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xmlns=""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30</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xmlns=""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xmlns=""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xmlns=""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xmlns=""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xmlns=""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xmlns=""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xmlns=""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xmlns=""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xmlns=""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xmlns=""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xmlns=""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xmlns=""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xmlns=""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xmlns=""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xmlns=""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xmlns=""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xmlns=""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xmlns=""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xmlns=""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xmlns=""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xmlns=""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xmlns=""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xmlns=""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xmlns=""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xmlns=""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xmlns=""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xmlns=""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xmlns=""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xmlns=""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xmlns=""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xmlns=""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xmlns=""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xmlns=""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xmlns=""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106645</xdr:rowOff>
    </xdr:from>
    <xdr:to>
      <xdr:col>29</xdr:col>
      <xdr:colOff>127000</xdr:colOff>
      <xdr:row>19</xdr:row>
      <xdr:rowOff>60948</xdr:rowOff>
    </xdr:to>
    <xdr:cxnSp macro="">
      <xdr:nvCxnSpPr>
        <xdr:cNvPr id="44" name="直線コネクタ 43">
          <a:extLst>
            <a:ext uri="{FF2B5EF4-FFF2-40B4-BE49-F238E27FC236}">
              <a16:creationId xmlns:a16="http://schemas.microsoft.com/office/drawing/2014/main" xmlns="" id="{00000000-0008-0000-0500-00002C000000}"/>
            </a:ext>
          </a:extLst>
        </xdr:cNvPr>
        <xdr:cNvCxnSpPr/>
      </xdr:nvCxnSpPr>
      <xdr:spPr bwMode="auto">
        <a:xfrm flipV="1">
          <a:off x="5651500" y="2211670"/>
          <a:ext cx="0" cy="115445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33025</xdr:rowOff>
    </xdr:from>
    <xdr:ext cx="762000" cy="259045"/>
    <xdr:sp macro="" textlink="">
      <xdr:nvSpPr>
        <xdr:cNvPr id="45" name="人口1人当たり決算額の推移最小値テキスト130">
          <a:extLst>
            <a:ext uri="{FF2B5EF4-FFF2-40B4-BE49-F238E27FC236}">
              <a16:creationId xmlns:a16="http://schemas.microsoft.com/office/drawing/2014/main" xmlns="" id="{00000000-0008-0000-0500-00002D000000}"/>
            </a:ext>
          </a:extLst>
        </xdr:cNvPr>
        <xdr:cNvSpPr txBox="1"/>
      </xdr:nvSpPr>
      <xdr:spPr>
        <a:xfrm>
          <a:off x="5740400" y="3338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60948</xdr:rowOff>
    </xdr:from>
    <xdr:to>
      <xdr:col>30</xdr:col>
      <xdr:colOff>25400</xdr:colOff>
      <xdr:row>19</xdr:row>
      <xdr:rowOff>60948</xdr:rowOff>
    </xdr:to>
    <xdr:cxnSp macro="">
      <xdr:nvCxnSpPr>
        <xdr:cNvPr id="46" name="直線コネクタ 45">
          <a:extLst>
            <a:ext uri="{FF2B5EF4-FFF2-40B4-BE49-F238E27FC236}">
              <a16:creationId xmlns:a16="http://schemas.microsoft.com/office/drawing/2014/main" xmlns="" id="{00000000-0008-0000-0500-00002E000000}"/>
            </a:ext>
          </a:extLst>
        </xdr:cNvPr>
        <xdr:cNvCxnSpPr/>
      </xdr:nvCxnSpPr>
      <xdr:spPr bwMode="auto">
        <a:xfrm>
          <a:off x="5562600" y="336612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21572</xdr:rowOff>
    </xdr:from>
    <xdr:ext cx="762000" cy="259045"/>
    <xdr:sp macro="" textlink="">
      <xdr:nvSpPr>
        <xdr:cNvPr id="47" name="人口1人当たり決算額の推移最大値テキスト130">
          <a:extLst>
            <a:ext uri="{FF2B5EF4-FFF2-40B4-BE49-F238E27FC236}">
              <a16:creationId xmlns:a16="http://schemas.microsoft.com/office/drawing/2014/main" xmlns="" id="{00000000-0008-0000-0500-00002F000000}"/>
            </a:ext>
          </a:extLst>
        </xdr:cNvPr>
        <xdr:cNvSpPr txBox="1"/>
      </xdr:nvSpPr>
      <xdr:spPr>
        <a:xfrm>
          <a:off x="5740400" y="1955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705,685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106645</xdr:rowOff>
    </xdr:from>
    <xdr:to>
      <xdr:col>30</xdr:col>
      <xdr:colOff>25400</xdr:colOff>
      <xdr:row>12</xdr:row>
      <xdr:rowOff>106645</xdr:rowOff>
    </xdr:to>
    <xdr:cxnSp macro="">
      <xdr:nvCxnSpPr>
        <xdr:cNvPr id="48" name="直線コネクタ 47">
          <a:extLst>
            <a:ext uri="{FF2B5EF4-FFF2-40B4-BE49-F238E27FC236}">
              <a16:creationId xmlns:a16="http://schemas.microsoft.com/office/drawing/2014/main" xmlns="" id="{00000000-0008-0000-0500-000030000000}"/>
            </a:ext>
          </a:extLst>
        </xdr:cNvPr>
        <xdr:cNvCxnSpPr/>
      </xdr:nvCxnSpPr>
      <xdr:spPr bwMode="auto">
        <a:xfrm>
          <a:off x="5562600" y="221167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42751</xdr:rowOff>
    </xdr:from>
    <xdr:to>
      <xdr:col>29</xdr:col>
      <xdr:colOff>127000</xdr:colOff>
      <xdr:row>18</xdr:row>
      <xdr:rowOff>65493</xdr:rowOff>
    </xdr:to>
    <xdr:cxnSp macro="">
      <xdr:nvCxnSpPr>
        <xdr:cNvPr id="49" name="直線コネクタ 48">
          <a:extLst>
            <a:ext uri="{FF2B5EF4-FFF2-40B4-BE49-F238E27FC236}">
              <a16:creationId xmlns:a16="http://schemas.microsoft.com/office/drawing/2014/main" xmlns="" id="{00000000-0008-0000-0500-000031000000}"/>
            </a:ext>
          </a:extLst>
        </xdr:cNvPr>
        <xdr:cNvCxnSpPr/>
      </xdr:nvCxnSpPr>
      <xdr:spPr bwMode="auto">
        <a:xfrm flipV="1">
          <a:off x="5003800" y="3176476"/>
          <a:ext cx="647700" cy="2274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96629</xdr:rowOff>
    </xdr:from>
    <xdr:ext cx="762000" cy="259045"/>
    <xdr:sp macro="" textlink="">
      <xdr:nvSpPr>
        <xdr:cNvPr id="50" name="人口1人当たり決算額の推移平均値テキスト130">
          <a:extLst>
            <a:ext uri="{FF2B5EF4-FFF2-40B4-BE49-F238E27FC236}">
              <a16:creationId xmlns:a16="http://schemas.microsoft.com/office/drawing/2014/main" xmlns="" id="{00000000-0008-0000-0500-000032000000}"/>
            </a:ext>
          </a:extLst>
        </xdr:cNvPr>
        <xdr:cNvSpPr txBox="1"/>
      </xdr:nvSpPr>
      <xdr:spPr>
        <a:xfrm>
          <a:off x="5740400" y="28874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80102</xdr:rowOff>
    </xdr:from>
    <xdr:to>
      <xdr:col>29</xdr:col>
      <xdr:colOff>177800</xdr:colOff>
      <xdr:row>18</xdr:row>
      <xdr:rowOff>10252</xdr:rowOff>
    </xdr:to>
    <xdr:sp macro="" textlink="">
      <xdr:nvSpPr>
        <xdr:cNvPr id="51" name="フローチャート: 判断 50">
          <a:extLst>
            <a:ext uri="{FF2B5EF4-FFF2-40B4-BE49-F238E27FC236}">
              <a16:creationId xmlns:a16="http://schemas.microsoft.com/office/drawing/2014/main" xmlns="" id="{00000000-0008-0000-0500-000033000000}"/>
            </a:ext>
          </a:extLst>
        </xdr:cNvPr>
        <xdr:cNvSpPr/>
      </xdr:nvSpPr>
      <xdr:spPr bwMode="auto">
        <a:xfrm>
          <a:off x="56007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65493</xdr:rowOff>
    </xdr:from>
    <xdr:to>
      <xdr:col>26</xdr:col>
      <xdr:colOff>50800</xdr:colOff>
      <xdr:row>18</xdr:row>
      <xdr:rowOff>86892</xdr:rowOff>
    </xdr:to>
    <xdr:cxnSp macro="">
      <xdr:nvCxnSpPr>
        <xdr:cNvPr id="52" name="直線コネクタ 51">
          <a:extLst>
            <a:ext uri="{FF2B5EF4-FFF2-40B4-BE49-F238E27FC236}">
              <a16:creationId xmlns:a16="http://schemas.microsoft.com/office/drawing/2014/main" xmlns="" id="{00000000-0008-0000-0500-000034000000}"/>
            </a:ext>
          </a:extLst>
        </xdr:cNvPr>
        <xdr:cNvCxnSpPr/>
      </xdr:nvCxnSpPr>
      <xdr:spPr bwMode="auto">
        <a:xfrm flipV="1">
          <a:off x="4305300" y="3199218"/>
          <a:ext cx="698500" cy="213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84658</xdr:rowOff>
    </xdr:from>
    <xdr:to>
      <xdr:col>26</xdr:col>
      <xdr:colOff>101600</xdr:colOff>
      <xdr:row>18</xdr:row>
      <xdr:rowOff>14808</xdr:rowOff>
    </xdr:to>
    <xdr:sp macro="" textlink="">
      <xdr:nvSpPr>
        <xdr:cNvPr id="53" name="フローチャート: 判断 52">
          <a:extLst>
            <a:ext uri="{FF2B5EF4-FFF2-40B4-BE49-F238E27FC236}">
              <a16:creationId xmlns:a16="http://schemas.microsoft.com/office/drawing/2014/main" xmlns="" id="{00000000-0008-0000-0500-000035000000}"/>
            </a:ext>
          </a:extLst>
        </xdr:cNvPr>
        <xdr:cNvSpPr/>
      </xdr:nvSpPr>
      <xdr:spPr bwMode="auto">
        <a:xfrm>
          <a:off x="49530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24985</xdr:rowOff>
    </xdr:from>
    <xdr:ext cx="736600" cy="259045"/>
    <xdr:sp macro="" textlink="">
      <xdr:nvSpPr>
        <xdr:cNvPr id="54" name="テキスト ボックス 53">
          <a:extLst>
            <a:ext uri="{FF2B5EF4-FFF2-40B4-BE49-F238E27FC236}">
              <a16:creationId xmlns:a16="http://schemas.microsoft.com/office/drawing/2014/main" xmlns="" id="{00000000-0008-0000-0500-000036000000}"/>
            </a:ext>
          </a:extLst>
        </xdr:cNvPr>
        <xdr:cNvSpPr txBox="1"/>
      </xdr:nvSpPr>
      <xdr:spPr>
        <a:xfrm>
          <a:off x="4622800" y="28158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81130</xdr:rowOff>
    </xdr:from>
    <xdr:to>
      <xdr:col>22</xdr:col>
      <xdr:colOff>114300</xdr:colOff>
      <xdr:row>18</xdr:row>
      <xdr:rowOff>86892</xdr:rowOff>
    </xdr:to>
    <xdr:cxnSp macro="">
      <xdr:nvCxnSpPr>
        <xdr:cNvPr id="55" name="直線コネクタ 54">
          <a:extLst>
            <a:ext uri="{FF2B5EF4-FFF2-40B4-BE49-F238E27FC236}">
              <a16:creationId xmlns:a16="http://schemas.microsoft.com/office/drawing/2014/main" xmlns="" id="{00000000-0008-0000-0500-000037000000}"/>
            </a:ext>
          </a:extLst>
        </xdr:cNvPr>
        <xdr:cNvCxnSpPr/>
      </xdr:nvCxnSpPr>
      <xdr:spPr bwMode="auto">
        <a:xfrm>
          <a:off x="3606800" y="3214855"/>
          <a:ext cx="698500" cy="576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88819</xdr:rowOff>
    </xdr:from>
    <xdr:to>
      <xdr:col>22</xdr:col>
      <xdr:colOff>165100</xdr:colOff>
      <xdr:row>18</xdr:row>
      <xdr:rowOff>18969</xdr:rowOff>
    </xdr:to>
    <xdr:sp macro="" textlink="">
      <xdr:nvSpPr>
        <xdr:cNvPr id="56" name="フローチャート: 判断 55">
          <a:extLst>
            <a:ext uri="{FF2B5EF4-FFF2-40B4-BE49-F238E27FC236}">
              <a16:creationId xmlns:a16="http://schemas.microsoft.com/office/drawing/2014/main" xmlns="" id="{00000000-0008-0000-0500-000038000000}"/>
            </a:ext>
          </a:extLst>
        </xdr:cNvPr>
        <xdr:cNvSpPr/>
      </xdr:nvSpPr>
      <xdr:spPr bwMode="auto">
        <a:xfrm>
          <a:off x="42545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29146</xdr:rowOff>
    </xdr:from>
    <xdr:ext cx="762000" cy="259045"/>
    <xdr:sp macro="" textlink="">
      <xdr:nvSpPr>
        <xdr:cNvPr id="57" name="テキスト ボックス 56">
          <a:extLst>
            <a:ext uri="{FF2B5EF4-FFF2-40B4-BE49-F238E27FC236}">
              <a16:creationId xmlns:a16="http://schemas.microsoft.com/office/drawing/2014/main" xmlns="" id="{00000000-0008-0000-0500-000039000000}"/>
            </a:ext>
          </a:extLst>
        </xdr:cNvPr>
        <xdr:cNvSpPr txBox="1"/>
      </xdr:nvSpPr>
      <xdr:spPr>
        <a:xfrm>
          <a:off x="3924300" y="28199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81130</xdr:rowOff>
    </xdr:from>
    <xdr:to>
      <xdr:col>18</xdr:col>
      <xdr:colOff>177800</xdr:colOff>
      <xdr:row>18</xdr:row>
      <xdr:rowOff>98158</xdr:rowOff>
    </xdr:to>
    <xdr:cxnSp macro="">
      <xdr:nvCxnSpPr>
        <xdr:cNvPr id="58" name="直線コネクタ 57">
          <a:extLst>
            <a:ext uri="{FF2B5EF4-FFF2-40B4-BE49-F238E27FC236}">
              <a16:creationId xmlns:a16="http://schemas.microsoft.com/office/drawing/2014/main" xmlns="" id="{00000000-0008-0000-0500-00003A000000}"/>
            </a:ext>
          </a:extLst>
        </xdr:cNvPr>
        <xdr:cNvCxnSpPr/>
      </xdr:nvCxnSpPr>
      <xdr:spPr bwMode="auto">
        <a:xfrm flipV="1">
          <a:off x="2908300" y="3214855"/>
          <a:ext cx="698500" cy="1702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98997</xdr:rowOff>
    </xdr:from>
    <xdr:to>
      <xdr:col>19</xdr:col>
      <xdr:colOff>38100</xdr:colOff>
      <xdr:row>18</xdr:row>
      <xdr:rowOff>29147</xdr:rowOff>
    </xdr:to>
    <xdr:sp macro="" textlink="">
      <xdr:nvSpPr>
        <xdr:cNvPr id="59" name="フローチャート: 判断 58">
          <a:extLst>
            <a:ext uri="{FF2B5EF4-FFF2-40B4-BE49-F238E27FC236}">
              <a16:creationId xmlns:a16="http://schemas.microsoft.com/office/drawing/2014/main" xmlns="" id="{00000000-0008-0000-0500-00003B000000}"/>
            </a:ext>
          </a:extLst>
        </xdr:cNvPr>
        <xdr:cNvSpPr/>
      </xdr:nvSpPr>
      <xdr:spPr bwMode="auto">
        <a:xfrm>
          <a:off x="3556000" y="3061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39324</xdr:rowOff>
    </xdr:from>
    <xdr:ext cx="762000" cy="259045"/>
    <xdr:sp macro="" textlink="">
      <xdr:nvSpPr>
        <xdr:cNvPr id="60" name="テキスト ボックス 59">
          <a:extLst>
            <a:ext uri="{FF2B5EF4-FFF2-40B4-BE49-F238E27FC236}">
              <a16:creationId xmlns:a16="http://schemas.microsoft.com/office/drawing/2014/main" xmlns="" id="{00000000-0008-0000-0500-00003C000000}"/>
            </a:ext>
          </a:extLst>
        </xdr:cNvPr>
        <xdr:cNvSpPr txBox="1"/>
      </xdr:nvSpPr>
      <xdr:spPr>
        <a:xfrm>
          <a:off x="3225800" y="2830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100976</xdr:rowOff>
    </xdr:from>
    <xdr:to>
      <xdr:col>15</xdr:col>
      <xdr:colOff>101600</xdr:colOff>
      <xdr:row>18</xdr:row>
      <xdr:rowOff>31126</xdr:rowOff>
    </xdr:to>
    <xdr:sp macro="" textlink="">
      <xdr:nvSpPr>
        <xdr:cNvPr id="61" name="フローチャート: 判断 60">
          <a:extLst>
            <a:ext uri="{FF2B5EF4-FFF2-40B4-BE49-F238E27FC236}">
              <a16:creationId xmlns:a16="http://schemas.microsoft.com/office/drawing/2014/main" xmlns="" id="{00000000-0008-0000-0500-00003D000000}"/>
            </a:ext>
          </a:extLst>
        </xdr:cNvPr>
        <xdr:cNvSpPr/>
      </xdr:nvSpPr>
      <xdr:spPr bwMode="auto">
        <a:xfrm>
          <a:off x="2857500" y="30632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41303</xdr:rowOff>
    </xdr:from>
    <xdr:ext cx="762000" cy="259045"/>
    <xdr:sp macro="" textlink="">
      <xdr:nvSpPr>
        <xdr:cNvPr id="62" name="テキスト ボックス 61">
          <a:extLst>
            <a:ext uri="{FF2B5EF4-FFF2-40B4-BE49-F238E27FC236}">
              <a16:creationId xmlns:a16="http://schemas.microsoft.com/office/drawing/2014/main" xmlns="" id="{00000000-0008-0000-0500-00003E000000}"/>
            </a:ext>
          </a:extLst>
        </xdr:cNvPr>
        <xdr:cNvSpPr txBox="1"/>
      </xdr:nvSpPr>
      <xdr:spPr>
        <a:xfrm>
          <a:off x="2527300" y="28321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xmlns=""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xmlns=""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xmlns=""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xmlns=""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xmlns=""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163401</xdr:rowOff>
    </xdr:from>
    <xdr:to>
      <xdr:col>29</xdr:col>
      <xdr:colOff>177800</xdr:colOff>
      <xdr:row>18</xdr:row>
      <xdr:rowOff>93551</xdr:rowOff>
    </xdr:to>
    <xdr:sp macro="" textlink="">
      <xdr:nvSpPr>
        <xdr:cNvPr id="68" name="楕円 67">
          <a:extLst>
            <a:ext uri="{FF2B5EF4-FFF2-40B4-BE49-F238E27FC236}">
              <a16:creationId xmlns:a16="http://schemas.microsoft.com/office/drawing/2014/main" xmlns="" id="{00000000-0008-0000-0500-000044000000}"/>
            </a:ext>
          </a:extLst>
        </xdr:cNvPr>
        <xdr:cNvSpPr/>
      </xdr:nvSpPr>
      <xdr:spPr bwMode="auto">
        <a:xfrm>
          <a:off x="5600700" y="31256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135478</xdr:rowOff>
    </xdr:from>
    <xdr:ext cx="762000" cy="259045"/>
    <xdr:sp macro="" textlink="">
      <xdr:nvSpPr>
        <xdr:cNvPr id="69" name="人口1人当たり決算額の推移該当値テキスト130">
          <a:extLst>
            <a:ext uri="{FF2B5EF4-FFF2-40B4-BE49-F238E27FC236}">
              <a16:creationId xmlns:a16="http://schemas.microsoft.com/office/drawing/2014/main" xmlns="" id="{00000000-0008-0000-0500-000045000000}"/>
            </a:ext>
          </a:extLst>
        </xdr:cNvPr>
        <xdr:cNvSpPr txBox="1"/>
      </xdr:nvSpPr>
      <xdr:spPr>
        <a:xfrm>
          <a:off x="5740400" y="30977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199,225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14693</xdr:rowOff>
    </xdr:from>
    <xdr:to>
      <xdr:col>26</xdr:col>
      <xdr:colOff>101600</xdr:colOff>
      <xdr:row>18</xdr:row>
      <xdr:rowOff>116293</xdr:rowOff>
    </xdr:to>
    <xdr:sp macro="" textlink="">
      <xdr:nvSpPr>
        <xdr:cNvPr id="70" name="楕円 69">
          <a:extLst>
            <a:ext uri="{FF2B5EF4-FFF2-40B4-BE49-F238E27FC236}">
              <a16:creationId xmlns:a16="http://schemas.microsoft.com/office/drawing/2014/main" xmlns="" id="{00000000-0008-0000-0500-000046000000}"/>
            </a:ext>
          </a:extLst>
        </xdr:cNvPr>
        <xdr:cNvSpPr/>
      </xdr:nvSpPr>
      <xdr:spPr bwMode="auto">
        <a:xfrm>
          <a:off x="4953000" y="314841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101070</xdr:rowOff>
    </xdr:from>
    <xdr:ext cx="736600" cy="259045"/>
    <xdr:sp macro="" textlink="">
      <xdr:nvSpPr>
        <xdr:cNvPr id="71" name="テキスト ボックス 70">
          <a:extLst>
            <a:ext uri="{FF2B5EF4-FFF2-40B4-BE49-F238E27FC236}">
              <a16:creationId xmlns:a16="http://schemas.microsoft.com/office/drawing/2014/main" xmlns="" id="{00000000-0008-0000-0500-000047000000}"/>
            </a:ext>
          </a:extLst>
        </xdr:cNvPr>
        <xdr:cNvSpPr txBox="1"/>
      </xdr:nvSpPr>
      <xdr:spPr>
        <a:xfrm>
          <a:off x="4622800" y="32347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36092</xdr:rowOff>
    </xdr:from>
    <xdr:to>
      <xdr:col>22</xdr:col>
      <xdr:colOff>165100</xdr:colOff>
      <xdr:row>18</xdr:row>
      <xdr:rowOff>137692</xdr:rowOff>
    </xdr:to>
    <xdr:sp macro="" textlink="">
      <xdr:nvSpPr>
        <xdr:cNvPr id="72" name="楕円 71">
          <a:extLst>
            <a:ext uri="{FF2B5EF4-FFF2-40B4-BE49-F238E27FC236}">
              <a16:creationId xmlns:a16="http://schemas.microsoft.com/office/drawing/2014/main" xmlns="" id="{00000000-0008-0000-0500-000048000000}"/>
            </a:ext>
          </a:extLst>
        </xdr:cNvPr>
        <xdr:cNvSpPr/>
      </xdr:nvSpPr>
      <xdr:spPr bwMode="auto">
        <a:xfrm>
          <a:off x="4254500" y="316981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122469</xdr:rowOff>
    </xdr:from>
    <xdr:ext cx="762000" cy="259045"/>
    <xdr:sp macro="" textlink="">
      <xdr:nvSpPr>
        <xdr:cNvPr id="73" name="テキスト ボックス 72">
          <a:extLst>
            <a:ext uri="{FF2B5EF4-FFF2-40B4-BE49-F238E27FC236}">
              <a16:creationId xmlns:a16="http://schemas.microsoft.com/office/drawing/2014/main" xmlns="" id="{00000000-0008-0000-0500-000049000000}"/>
            </a:ext>
          </a:extLst>
        </xdr:cNvPr>
        <xdr:cNvSpPr txBox="1"/>
      </xdr:nvSpPr>
      <xdr:spPr>
        <a:xfrm>
          <a:off x="3924300" y="32561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30330</xdr:rowOff>
    </xdr:from>
    <xdr:to>
      <xdr:col>19</xdr:col>
      <xdr:colOff>38100</xdr:colOff>
      <xdr:row>18</xdr:row>
      <xdr:rowOff>131930</xdr:rowOff>
    </xdr:to>
    <xdr:sp macro="" textlink="">
      <xdr:nvSpPr>
        <xdr:cNvPr id="74" name="楕円 73">
          <a:extLst>
            <a:ext uri="{FF2B5EF4-FFF2-40B4-BE49-F238E27FC236}">
              <a16:creationId xmlns:a16="http://schemas.microsoft.com/office/drawing/2014/main" xmlns="" id="{00000000-0008-0000-0500-00004A000000}"/>
            </a:ext>
          </a:extLst>
        </xdr:cNvPr>
        <xdr:cNvSpPr/>
      </xdr:nvSpPr>
      <xdr:spPr bwMode="auto">
        <a:xfrm>
          <a:off x="3556000" y="31640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116707</xdr:rowOff>
    </xdr:from>
    <xdr:ext cx="762000" cy="259045"/>
    <xdr:sp macro="" textlink="">
      <xdr:nvSpPr>
        <xdr:cNvPr id="75" name="テキスト ボックス 74">
          <a:extLst>
            <a:ext uri="{FF2B5EF4-FFF2-40B4-BE49-F238E27FC236}">
              <a16:creationId xmlns:a16="http://schemas.microsoft.com/office/drawing/2014/main" xmlns="" id="{00000000-0008-0000-0500-00004B000000}"/>
            </a:ext>
          </a:extLst>
        </xdr:cNvPr>
        <xdr:cNvSpPr txBox="1"/>
      </xdr:nvSpPr>
      <xdr:spPr>
        <a:xfrm>
          <a:off x="3225800" y="3250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47358</xdr:rowOff>
    </xdr:from>
    <xdr:to>
      <xdr:col>15</xdr:col>
      <xdr:colOff>101600</xdr:colOff>
      <xdr:row>18</xdr:row>
      <xdr:rowOff>148958</xdr:rowOff>
    </xdr:to>
    <xdr:sp macro="" textlink="">
      <xdr:nvSpPr>
        <xdr:cNvPr id="76" name="楕円 75">
          <a:extLst>
            <a:ext uri="{FF2B5EF4-FFF2-40B4-BE49-F238E27FC236}">
              <a16:creationId xmlns:a16="http://schemas.microsoft.com/office/drawing/2014/main" xmlns="" id="{00000000-0008-0000-0500-00004C000000}"/>
            </a:ext>
          </a:extLst>
        </xdr:cNvPr>
        <xdr:cNvSpPr/>
      </xdr:nvSpPr>
      <xdr:spPr bwMode="auto">
        <a:xfrm>
          <a:off x="2857500" y="318108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133735</xdr:rowOff>
    </xdr:from>
    <xdr:ext cx="762000" cy="259045"/>
    <xdr:sp macro="" textlink="">
      <xdr:nvSpPr>
        <xdr:cNvPr id="77" name="テキスト ボックス 76">
          <a:extLst>
            <a:ext uri="{FF2B5EF4-FFF2-40B4-BE49-F238E27FC236}">
              <a16:creationId xmlns:a16="http://schemas.microsoft.com/office/drawing/2014/main" xmlns="" id="{00000000-0008-0000-0500-00004D000000}"/>
            </a:ext>
          </a:extLst>
        </xdr:cNvPr>
        <xdr:cNvSpPr txBox="1"/>
      </xdr:nvSpPr>
      <xdr:spPr>
        <a:xfrm>
          <a:off x="2527300" y="32674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xmlns=""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xmlns=""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xmlns=""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xmlns=""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xmlns=""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xmlns=""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xmlns=""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xmlns=""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xmlns=""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xmlns=""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xmlns=""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xmlns=""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xmlns=""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xmlns=""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xmlns=""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a:extLst>
            <a:ext uri="{FF2B5EF4-FFF2-40B4-BE49-F238E27FC236}">
              <a16:creationId xmlns:a16="http://schemas.microsoft.com/office/drawing/2014/main" xmlns="" id="{00000000-0008-0000-0500-00005D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a16="http://schemas.microsoft.com/office/drawing/2014/main" xmlns="" id="{00000000-0008-0000-0500-00005E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a:extLst>
            <a:ext uri="{FF2B5EF4-FFF2-40B4-BE49-F238E27FC236}">
              <a16:creationId xmlns:a16="http://schemas.microsoft.com/office/drawing/2014/main" xmlns="" id="{00000000-0008-0000-0500-00005F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a16="http://schemas.microsoft.com/office/drawing/2014/main" xmlns="" id="{00000000-0008-0000-0500-000060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a:extLst>
            <a:ext uri="{FF2B5EF4-FFF2-40B4-BE49-F238E27FC236}">
              <a16:creationId xmlns:a16="http://schemas.microsoft.com/office/drawing/2014/main" xmlns="" id="{00000000-0008-0000-0500-000061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a16="http://schemas.microsoft.com/office/drawing/2014/main" xmlns="" id="{00000000-0008-0000-0500-000062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a:extLst>
            <a:ext uri="{FF2B5EF4-FFF2-40B4-BE49-F238E27FC236}">
              <a16:creationId xmlns:a16="http://schemas.microsoft.com/office/drawing/2014/main" xmlns="" id="{00000000-0008-0000-0500-000063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a:extLst>
            <a:ext uri="{FF2B5EF4-FFF2-40B4-BE49-F238E27FC236}">
              <a16:creationId xmlns:a16="http://schemas.microsoft.com/office/drawing/2014/main" xmlns="" id="{00000000-0008-0000-0500-000064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a:extLst>
            <a:ext uri="{FF2B5EF4-FFF2-40B4-BE49-F238E27FC236}">
              <a16:creationId xmlns:a16="http://schemas.microsoft.com/office/drawing/2014/main" xmlns="" id="{00000000-0008-0000-0500-000065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a16="http://schemas.microsoft.com/office/drawing/2014/main" xmlns="" id="{00000000-0008-0000-0500-000066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277976</xdr:rowOff>
    </xdr:from>
    <xdr:to>
      <xdr:col>29</xdr:col>
      <xdr:colOff>127000</xdr:colOff>
      <xdr:row>37</xdr:row>
      <xdr:rowOff>71738</xdr:rowOff>
    </xdr:to>
    <xdr:cxnSp macro="">
      <xdr:nvCxnSpPr>
        <xdr:cNvPr id="103" name="直線コネクタ 102">
          <a:extLst>
            <a:ext uri="{FF2B5EF4-FFF2-40B4-BE49-F238E27FC236}">
              <a16:creationId xmlns:a16="http://schemas.microsoft.com/office/drawing/2014/main" xmlns="" id="{00000000-0008-0000-0500-000067000000}"/>
            </a:ext>
          </a:extLst>
        </xdr:cNvPr>
        <xdr:cNvCxnSpPr/>
      </xdr:nvCxnSpPr>
      <xdr:spPr bwMode="auto">
        <a:xfrm flipV="1">
          <a:off x="5651500" y="6202526"/>
          <a:ext cx="0" cy="99391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43815</xdr:rowOff>
    </xdr:from>
    <xdr:ext cx="762000" cy="259045"/>
    <xdr:sp macro="" textlink="">
      <xdr:nvSpPr>
        <xdr:cNvPr id="104" name="人口1人当たり決算額の推移最小値テキスト445">
          <a:extLst>
            <a:ext uri="{FF2B5EF4-FFF2-40B4-BE49-F238E27FC236}">
              <a16:creationId xmlns:a16="http://schemas.microsoft.com/office/drawing/2014/main" xmlns="" id="{00000000-0008-0000-0500-000068000000}"/>
            </a:ext>
          </a:extLst>
        </xdr:cNvPr>
        <xdr:cNvSpPr txBox="1"/>
      </xdr:nvSpPr>
      <xdr:spPr>
        <a:xfrm>
          <a:off x="5740400" y="71685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71738</xdr:rowOff>
    </xdr:from>
    <xdr:to>
      <xdr:col>30</xdr:col>
      <xdr:colOff>25400</xdr:colOff>
      <xdr:row>37</xdr:row>
      <xdr:rowOff>71738</xdr:rowOff>
    </xdr:to>
    <xdr:cxnSp macro="">
      <xdr:nvCxnSpPr>
        <xdr:cNvPr id="105" name="直線コネクタ 104">
          <a:extLst>
            <a:ext uri="{FF2B5EF4-FFF2-40B4-BE49-F238E27FC236}">
              <a16:creationId xmlns:a16="http://schemas.microsoft.com/office/drawing/2014/main" xmlns="" id="{00000000-0008-0000-0500-000069000000}"/>
            </a:ext>
          </a:extLst>
        </xdr:cNvPr>
        <xdr:cNvCxnSpPr/>
      </xdr:nvCxnSpPr>
      <xdr:spPr bwMode="auto">
        <a:xfrm>
          <a:off x="5562600" y="71964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21453</xdr:rowOff>
    </xdr:from>
    <xdr:ext cx="762000" cy="259045"/>
    <xdr:sp macro="" textlink="">
      <xdr:nvSpPr>
        <xdr:cNvPr id="106" name="人口1人当たり決算額の推移最大値テキスト445">
          <a:extLst>
            <a:ext uri="{FF2B5EF4-FFF2-40B4-BE49-F238E27FC236}">
              <a16:creationId xmlns:a16="http://schemas.microsoft.com/office/drawing/2014/main" xmlns="" id="{00000000-0008-0000-0500-00006A000000}"/>
            </a:ext>
          </a:extLst>
        </xdr:cNvPr>
        <xdr:cNvSpPr txBox="1"/>
      </xdr:nvSpPr>
      <xdr:spPr>
        <a:xfrm>
          <a:off x="5740400" y="59460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179,478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277976</xdr:rowOff>
    </xdr:from>
    <xdr:to>
      <xdr:col>30</xdr:col>
      <xdr:colOff>25400</xdr:colOff>
      <xdr:row>33</xdr:row>
      <xdr:rowOff>277976</xdr:rowOff>
    </xdr:to>
    <xdr:cxnSp macro="">
      <xdr:nvCxnSpPr>
        <xdr:cNvPr id="107" name="直線コネクタ 106">
          <a:extLst>
            <a:ext uri="{FF2B5EF4-FFF2-40B4-BE49-F238E27FC236}">
              <a16:creationId xmlns:a16="http://schemas.microsoft.com/office/drawing/2014/main" xmlns="" id="{00000000-0008-0000-0500-00006B000000}"/>
            </a:ext>
          </a:extLst>
        </xdr:cNvPr>
        <xdr:cNvCxnSpPr/>
      </xdr:nvCxnSpPr>
      <xdr:spPr bwMode="auto">
        <a:xfrm>
          <a:off x="5562600" y="620252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287455</xdr:rowOff>
    </xdr:from>
    <xdr:to>
      <xdr:col>29</xdr:col>
      <xdr:colOff>127000</xdr:colOff>
      <xdr:row>35</xdr:row>
      <xdr:rowOff>297156</xdr:rowOff>
    </xdr:to>
    <xdr:cxnSp macro="">
      <xdr:nvCxnSpPr>
        <xdr:cNvPr id="108" name="直線コネクタ 107">
          <a:extLst>
            <a:ext uri="{FF2B5EF4-FFF2-40B4-BE49-F238E27FC236}">
              <a16:creationId xmlns:a16="http://schemas.microsoft.com/office/drawing/2014/main" xmlns="" id="{00000000-0008-0000-0500-00006C000000}"/>
            </a:ext>
          </a:extLst>
        </xdr:cNvPr>
        <xdr:cNvCxnSpPr/>
      </xdr:nvCxnSpPr>
      <xdr:spPr bwMode="auto">
        <a:xfrm flipV="1">
          <a:off x="5003800" y="6897805"/>
          <a:ext cx="647700" cy="970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10838</xdr:rowOff>
    </xdr:from>
    <xdr:ext cx="762000" cy="259045"/>
    <xdr:sp macro="" textlink="">
      <xdr:nvSpPr>
        <xdr:cNvPr id="109" name="人口1人当たり決算額の推移平均値テキスト445">
          <a:extLst>
            <a:ext uri="{FF2B5EF4-FFF2-40B4-BE49-F238E27FC236}">
              <a16:creationId xmlns:a16="http://schemas.microsoft.com/office/drawing/2014/main" xmlns="" id="{00000000-0008-0000-0500-00006D000000}"/>
            </a:ext>
          </a:extLst>
        </xdr:cNvPr>
        <xdr:cNvSpPr txBox="1"/>
      </xdr:nvSpPr>
      <xdr:spPr>
        <a:xfrm>
          <a:off x="5740400" y="66211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165761</xdr:rowOff>
    </xdr:from>
    <xdr:to>
      <xdr:col>29</xdr:col>
      <xdr:colOff>177800</xdr:colOff>
      <xdr:row>35</xdr:row>
      <xdr:rowOff>267361</xdr:rowOff>
    </xdr:to>
    <xdr:sp macro="" textlink="">
      <xdr:nvSpPr>
        <xdr:cNvPr id="110" name="フローチャート: 判断 109">
          <a:extLst>
            <a:ext uri="{FF2B5EF4-FFF2-40B4-BE49-F238E27FC236}">
              <a16:creationId xmlns:a16="http://schemas.microsoft.com/office/drawing/2014/main" xmlns="" id="{00000000-0008-0000-0500-00006E000000}"/>
            </a:ext>
          </a:extLst>
        </xdr:cNvPr>
        <xdr:cNvSpPr/>
      </xdr:nvSpPr>
      <xdr:spPr bwMode="auto">
        <a:xfrm>
          <a:off x="5600700" y="67761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271891</xdr:rowOff>
    </xdr:from>
    <xdr:to>
      <xdr:col>26</xdr:col>
      <xdr:colOff>50800</xdr:colOff>
      <xdr:row>35</xdr:row>
      <xdr:rowOff>297156</xdr:rowOff>
    </xdr:to>
    <xdr:cxnSp macro="">
      <xdr:nvCxnSpPr>
        <xdr:cNvPr id="111" name="直線コネクタ 110">
          <a:extLst>
            <a:ext uri="{FF2B5EF4-FFF2-40B4-BE49-F238E27FC236}">
              <a16:creationId xmlns:a16="http://schemas.microsoft.com/office/drawing/2014/main" xmlns="" id="{00000000-0008-0000-0500-00006F000000}"/>
            </a:ext>
          </a:extLst>
        </xdr:cNvPr>
        <xdr:cNvCxnSpPr/>
      </xdr:nvCxnSpPr>
      <xdr:spPr bwMode="auto">
        <a:xfrm>
          <a:off x="4305300" y="6882241"/>
          <a:ext cx="698500" cy="2526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163192</xdr:rowOff>
    </xdr:from>
    <xdr:to>
      <xdr:col>26</xdr:col>
      <xdr:colOff>101600</xdr:colOff>
      <xdr:row>35</xdr:row>
      <xdr:rowOff>264792</xdr:rowOff>
    </xdr:to>
    <xdr:sp macro="" textlink="">
      <xdr:nvSpPr>
        <xdr:cNvPr id="112" name="フローチャート: 判断 111">
          <a:extLst>
            <a:ext uri="{FF2B5EF4-FFF2-40B4-BE49-F238E27FC236}">
              <a16:creationId xmlns:a16="http://schemas.microsoft.com/office/drawing/2014/main" xmlns="" id="{00000000-0008-0000-0500-000070000000}"/>
            </a:ext>
          </a:extLst>
        </xdr:cNvPr>
        <xdr:cNvSpPr/>
      </xdr:nvSpPr>
      <xdr:spPr bwMode="auto">
        <a:xfrm>
          <a:off x="4953000" y="6773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274969</xdr:rowOff>
    </xdr:from>
    <xdr:ext cx="736600" cy="259045"/>
    <xdr:sp macro="" textlink="">
      <xdr:nvSpPr>
        <xdr:cNvPr id="113" name="テキスト ボックス 112">
          <a:extLst>
            <a:ext uri="{FF2B5EF4-FFF2-40B4-BE49-F238E27FC236}">
              <a16:creationId xmlns:a16="http://schemas.microsoft.com/office/drawing/2014/main" xmlns="" id="{00000000-0008-0000-0500-000071000000}"/>
            </a:ext>
          </a:extLst>
        </xdr:cNvPr>
        <xdr:cNvSpPr txBox="1"/>
      </xdr:nvSpPr>
      <xdr:spPr>
        <a:xfrm>
          <a:off x="4622800" y="65424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259345</xdr:rowOff>
    </xdr:from>
    <xdr:to>
      <xdr:col>22</xdr:col>
      <xdr:colOff>114300</xdr:colOff>
      <xdr:row>35</xdr:row>
      <xdr:rowOff>271891</xdr:rowOff>
    </xdr:to>
    <xdr:cxnSp macro="">
      <xdr:nvCxnSpPr>
        <xdr:cNvPr id="114" name="直線コネクタ 113">
          <a:extLst>
            <a:ext uri="{FF2B5EF4-FFF2-40B4-BE49-F238E27FC236}">
              <a16:creationId xmlns:a16="http://schemas.microsoft.com/office/drawing/2014/main" xmlns="" id="{00000000-0008-0000-0500-000072000000}"/>
            </a:ext>
          </a:extLst>
        </xdr:cNvPr>
        <xdr:cNvCxnSpPr/>
      </xdr:nvCxnSpPr>
      <xdr:spPr bwMode="auto">
        <a:xfrm>
          <a:off x="3606800" y="6869695"/>
          <a:ext cx="698500" cy="1254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166612</xdr:rowOff>
    </xdr:from>
    <xdr:to>
      <xdr:col>22</xdr:col>
      <xdr:colOff>165100</xdr:colOff>
      <xdr:row>35</xdr:row>
      <xdr:rowOff>268212</xdr:rowOff>
    </xdr:to>
    <xdr:sp macro="" textlink="">
      <xdr:nvSpPr>
        <xdr:cNvPr id="115" name="フローチャート: 判断 114">
          <a:extLst>
            <a:ext uri="{FF2B5EF4-FFF2-40B4-BE49-F238E27FC236}">
              <a16:creationId xmlns:a16="http://schemas.microsoft.com/office/drawing/2014/main" xmlns="" id="{00000000-0008-0000-0500-000073000000}"/>
            </a:ext>
          </a:extLst>
        </xdr:cNvPr>
        <xdr:cNvSpPr/>
      </xdr:nvSpPr>
      <xdr:spPr bwMode="auto">
        <a:xfrm>
          <a:off x="4254500" y="67769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278389</xdr:rowOff>
    </xdr:from>
    <xdr:ext cx="762000" cy="259045"/>
    <xdr:sp macro="" textlink="">
      <xdr:nvSpPr>
        <xdr:cNvPr id="116" name="テキスト ボックス 115">
          <a:extLst>
            <a:ext uri="{FF2B5EF4-FFF2-40B4-BE49-F238E27FC236}">
              <a16:creationId xmlns:a16="http://schemas.microsoft.com/office/drawing/2014/main" xmlns="" id="{00000000-0008-0000-0500-000074000000}"/>
            </a:ext>
          </a:extLst>
        </xdr:cNvPr>
        <xdr:cNvSpPr txBox="1"/>
      </xdr:nvSpPr>
      <xdr:spPr>
        <a:xfrm>
          <a:off x="3924300" y="65458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251112</xdr:rowOff>
    </xdr:from>
    <xdr:to>
      <xdr:col>18</xdr:col>
      <xdr:colOff>177800</xdr:colOff>
      <xdr:row>35</xdr:row>
      <xdr:rowOff>259345</xdr:rowOff>
    </xdr:to>
    <xdr:cxnSp macro="">
      <xdr:nvCxnSpPr>
        <xdr:cNvPr id="117" name="直線コネクタ 116">
          <a:extLst>
            <a:ext uri="{FF2B5EF4-FFF2-40B4-BE49-F238E27FC236}">
              <a16:creationId xmlns:a16="http://schemas.microsoft.com/office/drawing/2014/main" xmlns="" id="{00000000-0008-0000-0500-000075000000}"/>
            </a:ext>
          </a:extLst>
        </xdr:cNvPr>
        <xdr:cNvCxnSpPr/>
      </xdr:nvCxnSpPr>
      <xdr:spPr bwMode="auto">
        <a:xfrm>
          <a:off x="2908300" y="6861462"/>
          <a:ext cx="698500" cy="823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168376</xdr:rowOff>
    </xdr:from>
    <xdr:to>
      <xdr:col>19</xdr:col>
      <xdr:colOff>38100</xdr:colOff>
      <xdr:row>35</xdr:row>
      <xdr:rowOff>269976</xdr:rowOff>
    </xdr:to>
    <xdr:sp macro="" textlink="">
      <xdr:nvSpPr>
        <xdr:cNvPr id="118" name="フローチャート: 判断 117">
          <a:extLst>
            <a:ext uri="{FF2B5EF4-FFF2-40B4-BE49-F238E27FC236}">
              <a16:creationId xmlns:a16="http://schemas.microsoft.com/office/drawing/2014/main" xmlns="" id="{00000000-0008-0000-0500-000076000000}"/>
            </a:ext>
          </a:extLst>
        </xdr:cNvPr>
        <xdr:cNvSpPr/>
      </xdr:nvSpPr>
      <xdr:spPr bwMode="auto">
        <a:xfrm>
          <a:off x="3556000" y="67787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280153</xdr:rowOff>
    </xdr:from>
    <xdr:ext cx="762000" cy="259045"/>
    <xdr:sp macro="" textlink="">
      <xdr:nvSpPr>
        <xdr:cNvPr id="119" name="テキスト ボックス 118">
          <a:extLst>
            <a:ext uri="{FF2B5EF4-FFF2-40B4-BE49-F238E27FC236}">
              <a16:creationId xmlns:a16="http://schemas.microsoft.com/office/drawing/2014/main" xmlns="" id="{00000000-0008-0000-0500-000077000000}"/>
            </a:ext>
          </a:extLst>
        </xdr:cNvPr>
        <xdr:cNvSpPr txBox="1"/>
      </xdr:nvSpPr>
      <xdr:spPr>
        <a:xfrm>
          <a:off x="3225800" y="65476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153819</xdr:rowOff>
    </xdr:from>
    <xdr:to>
      <xdr:col>15</xdr:col>
      <xdr:colOff>101600</xdr:colOff>
      <xdr:row>35</xdr:row>
      <xdr:rowOff>255419</xdr:rowOff>
    </xdr:to>
    <xdr:sp macro="" textlink="">
      <xdr:nvSpPr>
        <xdr:cNvPr id="120" name="フローチャート: 判断 119">
          <a:extLst>
            <a:ext uri="{FF2B5EF4-FFF2-40B4-BE49-F238E27FC236}">
              <a16:creationId xmlns:a16="http://schemas.microsoft.com/office/drawing/2014/main" xmlns="" id="{00000000-0008-0000-0500-000078000000}"/>
            </a:ext>
          </a:extLst>
        </xdr:cNvPr>
        <xdr:cNvSpPr/>
      </xdr:nvSpPr>
      <xdr:spPr bwMode="auto">
        <a:xfrm>
          <a:off x="2857500" y="67641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265596</xdr:rowOff>
    </xdr:from>
    <xdr:ext cx="762000" cy="259045"/>
    <xdr:sp macro="" textlink="">
      <xdr:nvSpPr>
        <xdr:cNvPr id="121" name="テキスト ボックス 120">
          <a:extLst>
            <a:ext uri="{FF2B5EF4-FFF2-40B4-BE49-F238E27FC236}">
              <a16:creationId xmlns:a16="http://schemas.microsoft.com/office/drawing/2014/main" xmlns="" id="{00000000-0008-0000-0500-000079000000}"/>
            </a:ext>
          </a:extLst>
        </xdr:cNvPr>
        <xdr:cNvSpPr txBox="1"/>
      </xdr:nvSpPr>
      <xdr:spPr>
        <a:xfrm>
          <a:off x="2527300" y="6533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xmlns="" id="{00000000-0008-0000-0500-00007A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xmlns="" id="{00000000-0008-0000-0500-00007B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xmlns="" id="{00000000-0008-0000-0500-00007C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xmlns="" id="{00000000-0008-0000-0500-00007D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xmlns="" id="{00000000-0008-0000-0500-00007E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236655</xdr:rowOff>
    </xdr:from>
    <xdr:to>
      <xdr:col>29</xdr:col>
      <xdr:colOff>177800</xdr:colOff>
      <xdr:row>35</xdr:row>
      <xdr:rowOff>338255</xdr:rowOff>
    </xdr:to>
    <xdr:sp macro="" textlink="">
      <xdr:nvSpPr>
        <xdr:cNvPr id="127" name="楕円 126">
          <a:extLst>
            <a:ext uri="{FF2B5EF4-FFF2-40B4-BE49-F238E27FC236}">
              <a16:creationId xmlns:a16="http://schemas.microsoft.com/office/drawing/2014/main" xmlns="" id="{00000000-0008-0000-0500-00007F000000}"/>
            </a:ext>
          </a:extLst>
        </xdr:cNvPr>
        <xdr:cNvSpPr/>
      </xdr:nvSpPr>
      <xdr:spPr bwMode="auto">
        <a:xfrm>
          <a:off x="5600700" y="684700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208732</xdr:rowOff>
    </xdr:from>
    <xdr:ext cx="762000" cy="259045"/>
    <xdr:sp macro="" textlink="">
      <xdr:nvSpPr>
        <xdr:cNvPr id="128" name="人口1人当たり決算額の推移該当値テキスト445">
          <a:extLst>
            <a:ext uri="{FF2B5EF4-FFF2-40B4-BE49-F238E27FC236}">
              <a16:creationId xmlns:a16="http://schemas.microsoft.com/office/drawing/2014/main" xmlns="" id="{00000000-0008-0000-0500-000080000000}"/>
            </a:ext>
          </a:extLst>
        </xdr:cNvPr>
        <xdr:cNvSpPr txBox="1"/>
      </xdr:nvSpPr>
      <xdr:spPr>
        <a:xfrm>
          <a:off x="5740400" y="68190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246356</xdr:rowOff>
    </xdr:from>
    <xdr:to>
      <xdr:col>26</xdr:col>
      <xdr:colOff>101600</xdr:colOff>
      <xdr:row>36</xdr:row>
      <xdr:rowOff>5056</xdr:rowOff>
    </xdr:to>
    <xdr:sp macro="" textlink="">
      <xdr:nvSpPr>
        <xdr:cNvPr id="129" name="楕円 128">
          <a:extLst>
            <a:ext uri="{FF2B5EF4-FFF2-40B4-BE49-F238E27FC236}">
              <a16:creationId xmlns:a16="http://schemas.microsoft.com/office/drawing/2014/main" xmlns="" id="{00000000-0008-0000-0500-000081000000}"/>
            </a:ext>
          </a:extLst>
        </xdr:cNvPr>
        <xdr:cNvSpPr/>
      </xdr:nvSpPr>
      <xdr:spPr bwMode="auto">
        <a:xfrm>
          <a:off x="4953000" y="685670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332733</xdr:rowOff>
    </xdr:from>
    <xdr:ext cx="736600" cy="259045"/>
    <xdr:sp macro="" textlink="">
      <xdr:nvSpPr>
        <xdr:cNvPr id="130" name="テキスト ボックス 129">
          <a:extLst>
            <a:ext uri="{FF2B5EF4-FFF2-40B4-BE49-F238E27FC236}">
              <a16:creationId xmlns:a16="http://schemas.microsoft.com/office/drawing/2014/main" xmlns="" id="{00000000-0008-0000-0500-000082000000}"/>
            </a:ext>
          </a:extLst>
        </xdr:cNvPr>
        <xdr:cNvSpPr txBox="1"/>
      </xdr:nvSpPr>
      <xdr:spPr>
        <a:xfrm>
          <a:off x="4622800" y="69430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221091</xdr:rowOff>
    </xdr:from>
    <xdr:to>
      <xdr:col>22</xdr:col>
      <xdr:colOff>165100</xdr:colOff>
      <xdr:row>35</xdr:row>
      <xdr:rowOff>322691</xdr:rowOff>
    </xdr:to>
    <xdr:sp macro="" textlink="">
      <xdr:nvSpPr>
        <xdr:cNvPr id="131" name="楕円 130">
          <a:extLst>
            <a:ext uri="{FF2B5EF4-FFF2-40B4-BE49-F238E27FC236}">
              <a16:creationId xmlns:a16="http://schemas.microsoft.com/office/drawing/2014/main" xmlns="" id="{00000000-0008-0000-0500-000083000000}"/>
            </a:ext>
          </a:extLst>
        </xdr:cNvPr>
        <xdr:cNvSpPr/>
      </xdr:nvSpPr>
      <xdr:spPr bwMode="auto">
        <a:xfrm>
          <a:off x="4254500" y="683144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307468</xdr:rowOff>
    </xdr:from>
    <xdr:ext cx="762000" cy="259045"/>
    <xdr:sp macro="" textlink="">
      <xdr:nvSpPr>
        <xdr:cNvPr id="132" name="テキスト ボックス 131">
          <a:extLst>
            <a:ext uri="{FF2B5EF4-FFF2-40B4-BE49-F238E27FC236}">
              <a16:creationId xmlns:a16="http://schemas.microsoft.com/office/drawing/2014/main" xmlns="" id="{00000000-0008-0000-0500-000084000000}"/>
            </a:ext>
          </a:extLst>
        </xdr:cNvPr>
        <xdr:cNvSpPr txBox="1"/>
      </xdr:nvSpPr>
      <xdr:spPr>
        <a:xfrm>
          <a:off x="3924300" y="69178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208545</xdr:rowOff>
    </xdr:from>
    <xdr:to>
      <xdr:col>19</xdr:col>
      <xdr:colOff>38100</xdr:colOff>
      <xdr:row>35</xdr:row>
      <xdr:rowOff>310145</xdr:rowOff>
    </xdr:to>
    <xdr:sp macro="" textlink="">
      <xdr:nvSpPr>
        <xdr:cNvPr id="133" name="楕円 132">
          <a:extLst>
            <a:ext uri="{FF2B5EF4-FFF2-40B4-BE49-F238E27FC236}">
              <a16:creationId xmlns:a16="http://schemas.microsoft.com/office/drawing/2014/main" xmlns="" id="{00000000-0008-0000-0500-000085000000}"/>
            </a:ext>
          </a:extLst>
        </xdr:cNvPr>
        <xdr:cNvSpPr/>
      </xdr:nvSpPr>
      <xdr:spPr bwMode="auto">
        <a:xfrm>
          <a:off x="3556000" y="68188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294922</xdr:rowOff>
    </xdr:from>
    <xdr:ext cx="762000" cy="259045"/>
    <xdr:sp macro="" textlink="">
      <xdr:nvSpPr>
        <xdr:cNvPr id="134" name="テキスト ボックス 133">
          <a:extLst>
            <a:ext uri="{FF2B5EF4-FFF2-40B4-BE49-F238E27FC236}">
              <a16:creationId xmlns:a16="http://schemas.microsoft.com/office/drawing/2014/main" xmlns="" id="{00000000-0008-0000-0500-000086000000}"/>
            </a:ext>
          </a:extLst>
        </xdr:cNvPr>
        <xdr:cNvSpPr txBox="1"/>
      </xdr:nvSpPr>
      <xdr:spPr>
        <a:xfrm>
          <a:off x="3225800" y="69052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200312</xdr:rowOff>
    </xdr:from>
    <xdr:to>
      <xdr:col>15</xdr:col>
      <xdr:colOff>101600</xdr:colOff>
      <xdr:row>35</xdr:row>
      <xdr:rowOff>301912</xdr:rowOff>
    </xdr:to>
    <xdr:sp macro="" textlink="">
      <xdr:nvSpPr>
        <xdr:cNvPr id="135" name="楕円 134">
          <a:extLst>
            <a:ext uri="{FF2B5EF4-FFF2-40B4-BE49-F238E27FC236}">
              <a16:creationId xmlns:a16="http://schemas.microsoft.com/office/drawing/2014/main" xmlns="" id="{00000000-0008-0000-0500-000087000000}"/>
            </a:ext>
          </a:extLst>
        </xdr:cNvPr>
        <xdr:cNvSpPr/>
      </xdr:nvSpPr>
      <xdr:spPr bwMode="auto">
        <a:xfrm>
          <a:off x="2857500" y="681066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286689</xdr:rowOff>
    </xdr:from>
    <xdr:ext cx="762000" cy="259045"/>
    <xdr:sp macro="" textlink="">
      <xdr:nvSpPr>
        <xdr:cNvPr id="136" name="テキスト ボックス 135">
          <a:extLst>
            <a:ext uri="{FF2B5EF4-FFF2-40B4-BE49-F238E27FC236}">
              <a16:creationId xmlns:a16="http://schemas.microsoft.com/office/drawing/2014/main" xmlns="" id="{00000000-0008-0000-0500-000088000000}"/>
            </a:ext>
          </a:extLst>
        </xdr:cNvPr>
        <xdr:cNvSpPr txBox="1"/>
      </xdr:nvSpPr>
      <xdr:spPr>
        <a:xfrm>
          <a:off x="2527300" y="68970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xmlns=""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xmlns=""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xmlns=""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xmlns=""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xmlns=""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xmlns=""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xmlns=""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xmlns=""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xmlns=""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xmlns=""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3,542
3,539
236.45
6,648,476
6,531,980
52,776
2,832,570
6,087,970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xmlns=""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xmlns=""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xmlns=""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xmlns=""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xmlns=""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xmlns=""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xmlns=""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xmlns=""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xmlns=""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xmlns=""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xmlns=""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xmlns=""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xmlns=""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xmlns=""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xmlns=""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xmlns=""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xmlns=""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xmlns=""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xmlns=""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xmlns=""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xmlns=""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xmlns=""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xmlns=""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xmlns=""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xmlns=""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xmlns=""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xmlns=""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xmlns=""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xmlns=""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xmlns=""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a:extLst>
            <a:ext uri="{FF2B5EF4-FFF2-40B4-BE49-F238E27FC236}">
              <a16:creationId xmlns:a16="http://schemas.microsoft.com/office/drawing/2014/main" xmlns="" id="{00000000-0008-0000-0600-00002A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37</xdr:row>
      <xdr:rowOff>168927</xdr:rowOff>
    </xdr:from>
    <xdr:ext cx="248786" cy="259045"/>
    <xdr:sp macro="" textlink="">
      <xdr:nvSpPr>
        <xdr:cNvPr id="43" name="テキスト ボックス 42">
          <a:extLst>
            <a:ext uri="{FF2B5EF4-FFF2-40B4-BE49-F238E27FC236}">
              <a16:creationId xmlns:a16="http://schemas.microsoft.com/office/drawing/2014/main" xmlns="" id="{00000000-0008-0000-0600-00002B000000}"/>
            </a:ext>
          </a:extLst>
        </xdr:cNvPr>
        <xdr:cNvSpPr txBox="1"/>
      </xdr:nvSpPr>
      <xdr:spPr>
        <a:xfrm>
          <a:off x="513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a:extLst>
            <a:ext uri="{FF2B5EF4-FFF2-40B4-BE49-F238E27FC236}">
              <a16:creationId xmlns:a16="http://schemas.microsoft.com/office/drawing/2014/main" xmlns="" id="{00000000-0008-0000-0600-00002C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35</xdr:row>
      <xdr:rowOff>54627</xdr:rowOff>
    </xdr:from>
    <xdr:ext cx="595419" cy="259045"/>
    <xdr:sp macro="" textlink="">
      <xdr:nvSpPr>
        <xdr:cNvPr id="45" name="テキスト ボックス 44">
          <a:extLst>
            <a:ext uri="{FF2B5EF4-FFF2-40B4-BE49-F238E27FC236}">
              <a16:creationId xmlns:a16="http://schemas.microsoft.com/office/drawing/2014/main" xmlns="" id="{00000000-0008-0000-0600-00002D000000}"/>
            </a:ext>
          </a:extLst>
        </xdr:cNvPr>
        <xdr:cNvSpPr txBox="1"/>
      </xdr:nvSpPr>
      <xdr:spPr>
        <a:xfrm>
          <a:off x="166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a:extLst>
            <a:ext uri="{FF2B5EF4-FFF2-40B4-BE49-F238E27FC236}">
              <a16:creationId xmlns:a16="http://schemas.microsoft.com/office/drawing/2014/main" xmlns="" id="{00000000-0008-0000-0600-00002E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111777</xdr:rowOff>
    </xdr:from>
    <xdr:ext cx="595419" cy="259045"/>
    <xdr:sp macro="" textlink="">
      <xdr:nvSpPr>
        <xdr:cNvPr id="47" name="テキスト ボックス 46">
          <a:extLst>
            <a:ext uri="{FF2B5EF4-FFF2-40B4-BE49-F238E27FC236}">
              <a16:creationId xmlns:a16="http://schemas.microsoft.com/office/drawing/2014/main" xmlns="" id="{00000000-0008-0000-0600-00002F000000}"/>
            </a:ext>
          </a:extLst>
        </xdr:cNvPr>
        <xdr:cNvSpPr txBox="1"/>
      </xdr:nvSpPr>
      <xdr:spPr>
        <a:xfrm>
          <a:off x="166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a:extLst>
            <a:ext uri="{FF2B5EF4-FFF2-40B4-BE49-F238E27FC236}">
              <a16:creationId xmlns:a16="http://schemas.microsoft.com/office/drawing/2014/main" xmlns="" id="{00000000-0008-0000-0600-000030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macro="" textlink="">
      <xdr:nvSpPr>
        <xdr:cNvPr id="49" name="テキスト ボックス 48">
          <a:extLst>
            <a:ext uri="{FF2B5EF4-FFF2-40B4-BE49-F238E27FC236}">
              <a16:creationId xmlns:a16="http://schemas.microsoft.com/office/drawing/2014/main" xmlns="" id="{00000000-0008-0000-0600-000031000000}"/>
            </a:ext>
          </a:extLst>
        </xdr:cNvPr>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a:extLst>
            <a:ext uri="{FF2B5EF4-FFF2-40B4-BE49-F238E27FC236}">
              <a16:creationId xmlns:a16="http://schemas.microsoft.com/office/drawing/2014/main" xmlns="" id="{00000000-0008-0000-0600-000032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1" name="テキスト ボックス 50">
          <a:extLst>
            <a:ext uri="{FF2B5EF4-FFF2-40B4-BE49-F238E27FC236}">
              <a16:creationId xmlns:a16="http://schemas.microsoft.com/office/drawing/2014/main" xmlns="" id="{00000000-0008-0000-0600-000033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2" name="人件費グラフ枠">
          <a:extLst>
            <a:ext uri="{FF2B5EF4-FFF2-40B4-BE49-F238E27FC236}">
              <a16:creationId xmlns:a16="http://schemas.microsoft.com/office/drawing/2014/main" xmlns="" id="{00000000-0008-0000-0600-000034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43505</xdr:rowOff>
    </xdr:from>
    <xdr:to>
      <xdr:col>24</xdr:col>
      <xdr:colOff>62865</xdr:colOff>
      <xdr:row>37</xdr:row>
      <xdr:rowOff>119268</xdr:rowOff>
    </xdr:to>
    <xdr:cxnSp macro="">
      <xdr:nvCxnSpPr>
        <xdr:cNvPr id="53" name="直線コネクタ 52">
          <a:extLst>
            <a:ext uri="{FF2B5EF4-FFF2-40B4-BE49-F238E27FC236}">
              <a16:creationId xmlns:a16="http://schemas.microsoft.com/office/drawing/2014/main" xmlns="" id="{00000000-0008-0000-0600-000035000000}"/>
            </a:ext>
          </a:extLst>
        </xdr:cNvPr>
        <xdr:cNvCxnSpPr/>
      </xdr:nvCxnSpPr>
      <xdr:spPr>
        <a:xfrm flipV="1">
          <a:off x="4633595" y="5187005"/>
          <a:ext cx="1270" cy="12759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123095</xdr:rowOff>
    </xdr:from>
    <xdr:ext cx="534377" cy="259045"/>
    <xdr:sp macro="" textlink="">
      <xdr:nvSpPr>
        <xdr:cNvPr id="54" name="人件費最小値テキスト">
          <a:extLst>
            <a:ext uri="{FF2B5EF4-FFF2-40B4-BE49-F238E27FC236}">
              <a16:creationId xmlns:a16="http://schemas.microsoft.com/office/drawing/2014/main" xmlns="" id="{00000000-0008-0000-0600-000036000000}"/>
            </a:ext>
          </a:extLst>
        </xdr:cNvPr>
        <xdr:cNvSpPr txBox="1"/>
      </xdr:nvSpPr>
      <xdr:spPr>
        <a:xfrm>
          <a:off x="4686300" y="6466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83,938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119268</xdr:rowOff>
    </xdr:from>
    <xdr:to>
      <xdr:col>24</xdr:col>
      <xdr:colOff>152400</xdr:colOff>
      <xdr:row>37</xdr:row>
      <xdr:rowOff>119268</xdr:rowOff>
    </xdr:to>
    <xdr:cxnSp macro="">
      <xdr:nvCxnSpPr>
        <xdr:cNvPr id="55" name="直線コネクタ 54">
          <a:extLst>
            <a:ext uri="{FF2B5EF4-FFF2-40B4-BE49-F238E27FC236}">
              <a16:creationId xmlns:a16="http://schemas.microsoft.com/office/drawing/2014/main" xmlns="" id="{00000000-0008-0000-0600-000037000000}"/>
            </a:ext>
          </a:extLst>
        </xdr:cNvPr>
        <xdr:cNvCxnSpPr/>
      </xdr:nvCxnSpPr>
      <xdr:spPr>
        <a:xfrm>
          <a:off x="4546600" y="64629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161632</xdr:rowOff>
    </xdr:from>
    <xdr:ext cx="599010" cy="259045"/>
    <xdr:sp macro="" textlink="">
      <xdr:nvSpPr>
        <xdr:cNvPr id="56" name="人件費最大値テキスト">
          <a:extLst>
            <a:ext uri="{FF2B5EF4-FFF2-40B4-BE49-F238E27FC236}">
              <a16:creationId xmlns:a16="http://schemas.microsoft.com/office/drawing/2014/main" xmlns="" id="{00000000-0008-0000-0600-000038000000}"/>
            </a:ext>
          </a:extLst>
        </xdr:cNvPr>
        <xdr:cNvSpPr txBox="1"/>
      </xdr:nvSpPr>
      <xdr:spPr>
        <a:xfrm>
          <a:off x="4686300" y="4962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642,080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43505</xdr:rowOff>
    </xdr:from>
    <xdr:to>
      <xdr:col>24</xdr:col>
      <xdr:colOff>152400</xdr:colOff>
      <xdr:row>30</xdr:row>
      <xdr:rowOff>43505</xdr:rowOff>
    </xdr:to>
    <xdr:cxnSp macro="">
      <xdr:nvCxnSpPr>
        <xdr:cNvPr id="57" name="直線コネクタ 56">
          <a:extLst>
            <a:ext uri="{FF2B5EF4-FFF2-40B4-BE49-F238E27FC236}">
              <a16:creationId xmlns:a16="http://schemas.microsoft.com/office/drawing/2014/main" xmlns="" id="{00000000-0008-0000-0600-000039000000}"/>
            </a:ext>
          </a:extLst>
        </xdr:cNvPr>
        <xdr:cNvCxnSpPr/>
      </xdr:nvCxnSpPr>
      <xdr:spPr>
        <a:xfrm>
          <a:off x="4546600" y="51870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128528</xdr:rowOff>
    </xdr:from>
    <xdr:to>
      <xdr:col>24</xdr:col>
      <xdr:colOff>63500</xdr:colOff>
      <xdr:row>36</xdr:row>
      <xdr:rowOff>157135</xdr:rowOff>
    </xdr:to>
    <xdr:cxnSp macro="">
      <xdr:nvCxnSpPr>
        <xdr:cNvPr id="58" name="直線コネクタ 57">
          <a:extLst>
            <a:ext uri="{FF2B5EF4-FFF2-40B4-BE49-F238E27FC236}">
              <a16:creationId xmlns:a16="http://schemas.microsoft.com/office/drawing/2014/main" xmlns="" id="{00000000-0008-0000-0600-00003A000000}"/>
            </a:ext>
          </a:extLst>
        </xdr:cNvPr>
        <xdr:cNvCxnSpPr/>
      </xdr:nvCxnSpPr>
      <xdr:spPr>
        <a:xfrm flipV="1">
          <a:off x="3797300" y="6300728"/>
          <a:ext cx="838200" cy="28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18735</xdr:rowOff>
    </xdr:from>
    <xdr:ext cx="599010" cy="259045"/>
    <xdr:sp macro="" textlink="">
      <xdr:nvSpPr>
        <xdr:cNvPr id="59" name="人件費平均値テキスト">
          <a:extLst>
            <a:ext uri="{FF2B5EF4-FFF2-40B4-BE49-F238E27FC236}">
              <a16:creationId xmlns:a16="http://schemas.microsoft.com/office/drawing/2014/main" xmlns="" id="{00000000-0008-0000-0600-00003B000000}"/>
            </a:ext>
          </a:extLst>
        </xdr:cNvPr>
        <xdr:cNvSpPr txBox="1"/>
      </xdr:nvSpPr>
      <xdr:spPr>
        <a:xfrm>
          <a:off x="4686300" y="60194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167308</xdr:rowOff>
    </xdr:from>
    <xdr:to>
      <xdr:col>24</xdr:col>
      <xdr:colOff>114300</xdr:colOff>
      <xdr:row>36</xdr:row>
      <xdr:rowOff>97458</xdr:rowOff>
    </xdr:to>
    <xdr:sp macro="" textlink="">
      <xdr:nvSpPr>
        <xdr:cNvPr id="60" name="フローチャート: 判断 59">
          <a:extLst>
            <a:ext uri="{FF2B5EF4-FFF2-40B4-BE49-F238E27FC236}">
              <a16:creationId xmlns:a16="http://schemas.microsoft.com/office/drawing/2014/main" xmlns="" id="{00000000-0008-0000-0600-00003C000000}"/>
            </a:ext>
          </a:extLst>
        </xdr:cNvPr>
        <xdr:cNvSpPr/>
      </xdr:nvSpPr>
      <xdr:spPr>
        <a:xfrm>
          <a:off x="4584700" y="6168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157135</xdr:rowOff>
    </xdr:from>
    <xdr:to>
      <xdr:col>19</xdr:col>
      <xdr:colOff>177800</xdr:colOff>
      <xdr:row>37</xdr:row>
      <xdr:rowOff>4851</xdr:rowOff>
    </xdr:to>
    <xdr:cxnSp macro="">
      <xdr:nvCxnSpPr>
        <xdr:cNvPr id="61" name="直線コネクタ 60">
          <a:extLst>
            <a:ext uri="{FF2B5EF4-FFF2-40B4-BE49-F238E27FC236}">
              <a16:creationId xmlns:a16="http://schemas.microsoft.com/office/drawing/2014/main" xmlns="" id="{00000000-0008-0000-0600-00003D000000}"/>
            </a:ext>
          </a:extLst>
        </xdr:cNvPr>
        <xdr:cNvCxnSpPr/>
      </xdr:nvCxnSpPr>
      <xdr:spPr>
        <a:xfrm flipV="1">
          <a:off x="2908300" y="6329335"/>
          <a:ext cx="889000" cy="19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169518</xdr:rowOff>
    </xdr:from>
    <xdr:to>
      <xdr:col>20</xdr:col>
      <xdr:colOff>38100</xdr:colOff>
      <xdr:row>36</xdr:row>
      <xdr:rowOff>99668</xdr:rowOff>
    </xdr:to>
    <xdr:sp macro="" textlink="">
      <xdr:nvSpPr>
        <xdr:cNvPr id="62" name="フローチャート: 判断 61">
          <a:extLst>
            <a:ext uri="{FF2B5EF4-FFF2-40B4-BE49-F238E27FC236}">
              <a16:creationId xmlns:a16="http://schemas.microsoft.com/office/drawing/2014/main" xmlns="" id="{00000000-0008-0000-0600-00003E000000}"/>
            </a:ext>
          </a:extLst>
        </xdr:cNvPr>
        <xdr:cNvSpPr/>
      </xdr:nvSpPr>
      <xdr:spPr>
        <a:xfrm>
          <a:off x="3746500" y="6170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116195</xdr:rowOff>
    </xdr:from>
    <xdr:ext cx="599010" cy="259045"/>
    <xdr:sp macro="" textlink="">
      <xdr:nvSpPr>
        <xdr:cNvPr id="63" name="テキスト ボックス 62">
          <a:extLst>
            <a:ext uri="{FF2B5EF4-FFF2-40B4-BE49-F238E27FC236}">
              <a16:creationId xmlns:a16="http://schemas.microsoft.com/office/drawing/2014/main" xmlns="" id="{00000000-0008-0000-0600-00003F000000}"/>
            </a:ext>
          </a:extLst>
        </xdr:cNvPr>
        <xdr:cNvSpPr txBox="1"/>
      </xdr:nvSpPr>
      <xdr:spPr>
        <a:xfrm>
          <a:off x="3497795" y="59454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161989</xdr:rowOff>
    </xdr:from>
    <xdr:to>
      <xdr:col>15</xdr:col>
      <xdr:colOff>50800</xdr:colOff>
      <xdr:row>37</xdr:row>
      <xdr:rowOff>4851</xdr:rowOff>
    </xdr:to>
    <xdr:cxnSp macro="">
      <xdr:nvCxnSpPr>
        <xdr:cNvPr id="64" name="直線コネクタ 63">
          <a:extLst>
            <a:ext uri="{FF2B5EF4-FFF2-40B4-BE49-F238E27FC236}">
              <a16:creationId xmlns:a16="http://schemas.microsoft.com/office/drawing/2014/main" xmlns="" id="{00000000-0008-0000-0600-000040000000}"/>
            </a:ext>
          </a:extLst>
        </xdr:cNvPr>
        <xdr:cNvCxnSpPr/>
      </xdr:nvCxnSpPr>
      <xdr:spPr>
        <a:xfrm>
          <a:off x="2019300" y="6334189"/>
          <a:ext cx="889000" cy="14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169605</xdr:rowOff>
    </xdr:from>
    <xdr:to>
      <xdr:col>15</xdr:col>
      <xdr:colOff>101600</xdr:colOff>
      <xdr:row>36</xdr:row>
      <xdr:rowOff>99755</xdr:rowOff>
    </xdr:to>
    <xdr:sp macro="" textlink="">
      <xdr:nvSpPr>
        <xdr:cNvPr id="65" name="フローチャート: 判断 64">
          <a:extLst>
            <a:ext uri="{FF2B5EF4-FFF2-40B4-BE49-F238E27FC236}">
              <a16:creationId xmlns:a16="http://schemas.microsoft.com/office/drawing/2014/main" xmlns="" id="{00000000-0008-0000-0600-000041000000}"/>
            </a:ext>
          </a:extLst>
        </xdr:cNvPr>
        <xdr:cNvSpPr/>
      </xdr:nvSpPr>
      <xdr:spPr>
        <a:xfrm>
          <a:off x="2857500" y="617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116282</xdr:rowOff>
    </xdr:from>
    <xdr:ext cx="599010" cy="259045"/>
    <xdr:sp macro="" textlink="">
      <xdr:nvSpPr>
        <xdr:cNvPr id="66" name="テキスト ボックス 65">
          <a:extLst>
            <a:ext uri="{FF2B5EF4-FFF2-40B4-BE49-F238E27FC236}">
              <a16:creationId xmlns:a16="http://schemas.microsoft.com/office/drawing/2014/main" xmlns="" id="{00000000-0008-0000-0600-000042000000}"/>
            </a:ext>
          </a:extLst>
        </xdr:cNvPr>
        <xdr:cNvSpPr txBox="1"/>
      </xdr:nvSpPr>
      <xdr:spPr>
        <a:xfrm>
          <a:off x="2608795" y="59455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161989</xdr:rowOff>
    </xdr:from>
    <xdr:to>
      <xdr:col>10</xdr:col>
      <xdr:colOff>114300</xdr:colOff>
      <xdr:row>37</xdr:row>
      <xdr:rowOff>9873</xdr:rowOff>
    </xdr:to>
    <xdr:cxnSp macro="">
      <xdr:nvCxnSpPr>
        <xdr:cNvPr id="67" name="直線コネクタ 66">
          <a:extLst>
            <a:ext uri="{FF2B5EF4-FFF2-40B4-BE49-F238E27FC236}">
              <a16:creationId xmlns:a16="http://schemas.microsoft.com/office/drawing/2014/main" xmlns="" id="{00000000-0008-0000-0600-000043000000}"/>
            </a:ext>
          </a:extLst>
        </xdr:cNvPr>
        <xdr:cNvCxnSpPr/>
      </xdr:nvCxnSpPr>
      <xdr:spPr>
        <a:xfrm flipV="1">
          <a:off x="1130300" y="6334189"/>
          <a:ext cx="889000" cy="19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3964</xdr:rowOff>
    </xdr:from>
    <xdr:to>
      <xdr:col>10</xdr:col>
      <xdr:colOff>165100</xdr:colOff>
      <xdr:row>36</xdr:row>
      <xdr:rowOff>105564</xdr:rowOff>
    </xdr:to>
    <xdr:sp macro="" textlink="">
      <xdr:nvSpPr>
        <xdr:cNvPr id="68" name="フローチャート: 判断 67">
          <a:extLst>
            <a:ext uri="{FF2B5EF4-FFF2-40B4-BE49-F238E27FC236}">
              <a16:creationId xmlns:a16="http://schemas.microsoft.com/office/drawing/2014/main" xmlns="" id="{00000000-0008-0000-0600-000044000000}"/>
            </a:ext>
          </a:extLst>
        </xdr:cNvPr>
        <xdr:cNvSpPr/>
      </xdr:nvSpPr>
      <xdr:spPr>
        <a:xfrm>
          <a:off x="1968500" y="6176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122091</xdr:rowOff>
    </xdr:from>
    <xdr:ext cx="599010" cy="259045"/>
    <xdr:sp macro="" textlink="">
      <xdr:nvSpPr>
        <xdr:cNvPr id="69" name="テキスト ボックス 68">
          <a:extLst>
            <a:ext uri="{FF2B5EF4-FFF2-40B4-BE49-F238E27FC236}">
              <a16:creationId xmlns:a16="http://schemas.microsoft.com/office/drawing/2014/main" xmlns="" id="{00000000-0008-0000-0600-000045000000}"/>
            </a:ext>
          </a:extLst>
        </xdr:cNvPr>
        <xdr:cNvSpPr txBox="1"/>
      </xdr:nvSpPr>
      <xdr:spPr>
        <a:xfrm>
          <a:off x="1719795" y="5951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170215</xdr:rowOff>
    </xdr:from>
    <xdr:to>
      <xdr:col>6</xdr:col>
      <xdr:colOff>38100</xdr:colOff>
      <xdr:row>36</xdr:row>
      <xdr:rowOff>100365</xdr:rowOff>
    </xdr:to>
    <xdr:sp macro="" textlink="">
      <xdr:nvSpPr>
        <xdr:cNvPr id="70" name="フローチャート: 判断 69">
          <a:extLst>
            <a:ext uri="{FF2B5EF4-FFF2-40B4-BE49-F238E27FC236}">
              <a16:creationId xmlns:a16="http://schemas.microsoft.com/office/drawing/2014/main" xmlns="" id="{00000000-0008-0000-0600-000046000000}"/>
            </a:ext>
          </a:extLst>
        </xdr:cNvPr>
        <xdr:cNvSpPr/>
      </xdr:nvSpPr>
      <xdr:spPr>
        <a:xfrm>
          <a:off x="1079500" y="6170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116892</xdr:rowOff>
    </xdr:from>
    <xdr:ext cx="599010" cy="259045"/>
    <xdr:sp macro="" textlink="">
      <xdr:nvSpPr>
        <xdr:cNvPr id="71" name="テキスト ボックス 70">
          <a:extLst>
            <a:ext uri="{FF2B5EF4-FFF2-40B4-BE49-F238E27FC236}">
              <a16:creationId xmlns:a16="http://schemas.microsoft.com/office/drawing/2014/main" xmlns="" id="{00000000-0008-0000-0600-000047000000}"/>
            </a:ext>
          </a:extLst>
        </xdr:cNvPr>
        <xdr:cNvSpPr txBox="1"/>
      </xdr:nvSpPr>
      <xdr:spPr>
        <a:xfrm>
          <a:off x="830795" y="5946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2" name="テキスト ボックス 71">
          <a:extLst>
            <a:ext uri="{FF2B5EF4-FFF2-40B4-BE49-F238E27FC236}">
              <a16:creationId xmlns:a16="http://schemas.microsoft.com/office/drawing/2014/main" xmlns="" id="{00000000-0008-0000-0600-000048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3" name="テキスト ボックス 72">
          <a:extLst>
            <a:ext uri="{FF2B5EF4-FFF2-40B4-BE49-F238E27FC236}">
              <a16:creationId xmlns:a16="http://schemas.microsoft.com/office/drawing/2014/main" xmlns="" id="{00000000-0008-0000-0600-000049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4" name="テキスト ボックス 73">
          <a:extLst>
            <a:ext uri="{FF2B5EF4-FFF2-40B4-BE49-F238E27FC236}">
              <a16:creationId xmlns:a16="http://schemas.microsoft.com/office/drawing/2014/main" xmlns="" id="{00000000-0008-0000-0600-00004A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5" name="テキスト ボックス 74">
          <a:extLst>
            <a:ext uri="{FF2B5EF4-FFF2-40B4-BE49-F238E27FC236}">
              <a16:creationId xmlns:a16="http://schemas.microsoft.com/office/drawing/2014/main" xmlns="" id="{00000000-0008-0000-0600-00004B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xmlns="" id="{00000000-0008-0000-0600-00004C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77728</xdr:rowOff>
    </xdr:from>
    <xdr:to>
      <xdr:col>24</xdr:col>
      <xdr:colOff>114300</xdr:colOff>
      <xdr:row>37</xdr:row>
      <xdr:rowOff>7878</xdr:rowOff>
    </xdr:to>
    <xdr:sp macro="" textlink="">
      <xdr:nvSpPr>
        <xdr:cNvPr id="77" name="楕円 76">
          <a:extLst>
            <a:ext uri="{FF2B5EF4-FFF2-40B4-BE49-F238E27FC236}">
              <a16:creationId xmlns:a16="http://schemas.microsoft.com/office/drawing/2014/main" xmlns="" id="{00000000-0008-0000-0600-00004D000000}"/>
            </a:ext>
          </a:extLst>
        </xdr:cNvPr>
        <xdr:cNvSpPr/>
      </xdr:nvSpPr>
      <xdr:spPr>
        <a:xfrm>
          <a:off x="4584700" y="6249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56155</xdr:rowOff>
    </xdr:from>
    <xdr:ext cx="599010" cy="259045"/>
    <xdr:sp macro="" textlink="">
      <xdr:nvSpPr>
        <xdr:cNvPr id="78" name="人件費該当値テキスト">
          <a:extLst>
            <a:ext uri="{FF2B5EF4-FFF2-40B4-BE49-F238E27FC236}">
              <a16:creationId xmlns:a16="http://schemas.microsoft.com/office/drawing/2014/main" xmlns="" id="{00000000-0008-0000-0600-00004E000000}"/>
            </a:ext>
          </a:extLst>
        </xdr:cNvPr>
        <xdr:cNvSpPr txBox="1"/>
      </xdr:nvSpPr>
      <xdr:spPr>
        <a:xfrm>
          <a:off x="4686300" y="62283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154,887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106335</xdr:rowOff>
    </xdr:from>
    <xdr:to>
      <xdr:col>20</xdr:col>
      <xdr:colOff>38100</xdr:colOff>
      <xdr:row>37</xdr:row>
      <xdr:rowOff>36485</xdr:rowOff>
    </xdr:to>
    <xdr:sp macro="" textlink="">
      <xdr:nvSpPr>
        <xdr:cNvPr id="79" name="楕円 78">
          <a:extLst>
            <a:ext uri="{FF2B5EF4-FFF2-40B4-BE49-F238E27FC236}">
              <a16:creationId xmlns:a16="http://schemas.microsoft.com/office/drawing/2014/main" xmlns="" id="{00000000-0008-0000-0600-00004F000000}"/>
            </a:ext>
          </a:extLst>
        </xdr:cNvPr>
        <xdr:cNvSpPr/>
      </xdr:nvSpPr>
      <xdr:spPr>
        <a:xfrm>
          <a:off x="3746500" y="6278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27612</xdr:rowOff>
    </xdr:from>
    <xdr:ext cx="599010" cy="259045"/>
    <xdr:sp macro="" textlink="">
      <xdr:nvSpPr>
        <xdr:cNvPr id="80" name="テキスト ボックス 79">
          <a:extLst>
            <a:ext uri="{FF2B5EF4-FFF2-40B4-BE49-F238E27FC236}">
              <a16:creationId xmlns:a16="http://schemas.microsoft.com/office/drawing/2014/main" xmlns="" id="{00000000-0008-0000-0600-000050000000}"/>
            </a:ext>
          </a:extLst>
        </xdr:cNvPr>
        <xdr:cNvSpPr txBox="1"/>
      </xdr:nvSpPr>
      <xdr:spPr>
        <a:xfrm>
          <a:off x="3497795" y="6371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125501</xdr:rowOff>
    </xdr:from>
    <xdr:to>
      <xdr:col>15</xdr:col>
      <xdr:colOff>101600</xdr:colOff>
      <xdr:row>37</xdr:row>
      <xdr:rowOff>55651</xdr:rowOff>
    </xdr:to>
    <xdr:sp macro="" textlink="">
      <xdr:nvSpPr>
        <xdr:cNvPr id="81" name="楕円 80">
          <a:extLst>
            <a:ext uri="{FF2B5EF4-FFF2-40B4-BE49-F238E27FC236}">
              <a16:creationId xmlns:a16="http://schemas.microsoft.com/office/drawing/2014/main" xmlns="" id="{00000000-0008-0000-0600-000051000000}"/>
            </a:ext>
          </a:extLst>
        </xdr:cNvPr>
        <xdr:cNvSpPr/>
      </xdr:nvSpPr>
      <xdr:spPr>
        <a:xfrm>
          <a:off x="2857500" y="6297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46778</xdr:rowOff>
    </xdr:from>
    <xdr:ext cx="599010" cy="259045"/>
    <xdr:sp macro="" textlink="">
      <xdr:nvSpPr>
        <xdr:cNvPr id="82" name="テキスト ボックス 81">
          <a:extLst>
            <a:ext uri="{FF2B5EF4-FFF2-40B4-BE49-F238E27FC236}">
              <a16:creationId xmlns:a16="http://schemas.microsoft.com/office/drawing/2014/main" xmlns="" id="{00000000-0008-0000-0600-000052000000}"/>
            </a:ext>
          </a:extLst>
        </xdr:cNvPr>
        <xdr:cNvSpPr txBox="1"/>
      </xdr:nvSpPr>
      <xdr:spPr>
        <a:xfrm>
          <a:off x="2608795" y="63904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111189</xdr:rowOff>
    </xdr:from>
    <xdr:to>
      <xdr:col>10</xdr:col>
      <xdr:colOff>165100</xdr:colOff>
      <xdr:row>37</xdr:row>
      <xdr:rowOff>41339</xdr:rowOff>
    </xdr:to>
    <xdr:sp macro="" textlink="">
      <xdr:nvSpPr>
        <xdr:cNvPr id="83" name="楕円 82">
          <a:extLst>
            <a:ext uri="{FF2B5EF4-FFF2-40B4-BE49-F238E27FC236}">
              <a16:creationId xmlns:a16="http://schemas.microsoft.com/office/drawing/2014/main" xmlns="" id="{00000000-0008-0000-0600-000053000000}"/>
            </a:ext>
          </a:extLst>
        </xdr:cNvPr>
        <xdr:cNvSpPr/>
      </xdr:nvSpPr>
      <xdr:spPr>
        <a:xfrm>
          <a:off x="1968500" y="6283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32466</xdr:rowOff>
    </xdr:from>
    <xdr:ext cx="599010" cy="259045"/>
    <xdr:sp macro="" textlink="">
      <xdr:nvSpPr>
        <xdr:cNvPr id="84" name="テキスト ボックス 83">
          <a:extLst>
            <a:ext uri="{FF2B5EF4-FFF2-40B4-BE49-F238E27FC236}">
              <a16:creationId xmlns:a16="http://schemas.microsoft.com/office/drawing/2014/main" xmlns="" id="{00000000-0008-0000-0600-000054000000}"/>
            </a:ext>
          </a:extLst>
        </xdr:cNvPr>
        <xdr:cNvSpPr txBox="1"/>
      </xdr:nvSpPr>
      <xdr:spPr>
        <a:xfrm>
          <a:off x="1719795" y="6376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130523</xdr:rowOff>
    </xdr:from>
    <xdr:to>
      <xdr:col>6</xdr:col>
      <xdr:colOff>38100</xdr:colOff>
      <xdr:row>37</xdr:row>
      <xdr:rowOff>60673</xdr:rowOff>
    </xdr:to>
    <xdr:sp macro="" textlink="">
      <xdr:nvSpPr>
        <xdr:cNvPr id="85" name="楕円 84">
          <a:extLst>
            <a:ext uri="{FF2B5EF4-FFF2-40B4-BE49-F238E27FC236}">
              <a16:creationId xmlns:a16="http://schemas.microsoft.com/office/drawing/2014/main" xmlns="" id="{00000000-0008-0000-0600-000055000000}"/>
            </a:ext>
          </a:extLst>
        </xdr:cNvPr>
        <xdr:cNvSpPr/>
      </xdr:nvSpPr>
      <xdr:spPr>
        <a:xfrm>
          <a:off x="1079500" y="63027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51800</xdr:rowOff>
    </xdr:from>
    <xdr:ext cx="599010" cy="259045"/>
    <xdr:sp macro="" textlink="">
      <xdr:nvSpPr>
        <xdr:cNvPr id="86" name="テキスト ボックス 85">
          <a:extLst>
            <a:ext uri="{FF2B5EF4-FFF2-40B4-BE49-F238E27FC236}">
              <a16:creationId xmlns:a16="http://schemas.microsoft.com/office/drawing/2014/main" xmlns="" id="{00000000-0008-0000-0600-000056000000}"/>
            </a:ext>
          </a:extLst>
        </xdr:cNvPr>
        <xdr:cNvSpPr txBox="1"/>
      </xdr:nvSpPr>
      <xdr:spPr>
        <a:xfrm>
          <a:off x="830795" y="63954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7" name="正方形/長方形 86">
          <a:extLst>
            <a:ext uri="{FF2B5EF4-FFF2-40B4-BE49-F238E27FC236}">
              <a16:creationId xmlns:a16="http://schemas.microsoft.com/office/drawing/2014/main" xmlns="" id="{00000000-0008-0000-0600-000057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8" name="正方形/長方形 87">
          <a:extLst>
            <a:ext uri="{FF2B5EF4-FFF2-40B4-BE49-F238E27FC236}">
              <a16:creationId xmlns:a16="http://schemas.microsoft.com/office/drawing/2014/main" xmlns="" id="{00000000-0008-0000-0600-000058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9" name="正方形/長方形 88">
          <a:extLst>
            <a:ext uri="{FF2B5EF4-FFF2-40B4-BE49-F238E27FC236}">
              <a16:creationId xmlns:a16="http://schemas.microsoft.com/office/drawing/2014/main" xmlns="" id="{00000000-0008-0000-0600-000059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0" name="正方形/長方形 89">
          <a:extLst>
            <a:ext uri="{FF2B5EF4-FFF2-40B4-BE49-F238E27FC236}">
              <a16:creationId xmlns:a16="http://schemas.microsoft.com/office/drawing/2014/main" xmlns="" id="{00000000-0008-0000-0600-00005A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1" name="正方形/長方形 90">
          <a:extLst>
            <a:ext uri="{FF2B5EF4-FFF2-40B4-BE49-F238E27FC236}">
              <a16:creationId xmlns:a16="http://schemas.microsoft.com/office/drawing/2014/main" xmlns="" id="{00000000-0008-0000-0600-00005B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2" name="正方形/長方形 91">
          <a:extLst>
            <a:ext uri="{FF2B5EF4-FFF2-40B4-BE49-F238E27FC236}">
              <a16:creationId xmlns:a16="http://schemas.microsoft.com/office/drawing/2014/main" xmlns="" id="{00000000-0008-0000-0600-00005C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3" name="正方形/長方形 92">
          <a:extLst>
            <a:ext uri="{FF2B5EF4-FFF2-40B4-BE49-F238E27FC236}">
              <a16:creationId xmlns:a16="http://schemas.microsoft.com/office/drawing/2014/main" xmlns="" id="{00000000-0008-0000-0600-00005D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75,851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4" name="正方形/長方形 93">
          <a:extLst>
            <a:ext uri="{FF2B5EF4-FFF2-40B4-BE49-F238E27FC236}">
              <a16:creationId xmlns:a16="http://schemas.microsoft.com/office/drawing/2014/main" xmlns="" id="{00000000-0008-0000-0600-00005E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5" name="テキスト ボックス 94">
          <a:extLst>
            <a:ext uri="{FF2B5EF4-FFF2-40B4-BE49-F238E27FC236}">
              <a16:creationId xmlns:a16="http://schemas.microsoft.com/office/drawing/2014/main" xmlns="" id="{00000000-0008-0000-0600-00005F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a:extLst>
            <a:ext uri="{FF2B5EF4-FFF2-40B4-BE49-F238E27FC236}">
              <a16:creationId xmlns:a16="http://schemas.microsoft.com/office/drawing/2014/main" xmlns="" id="{00000000-0008-0000-0600-000060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7" name="直線コネクタ 96">
          <a:extLst>
            <a:ext uri="{FF2B5EF4-FFF2-40B4-BE49-F238E27FC236}">
              <a16:creationId xmlns:a16="http://schemas.microsoft.com/office/drawing/2014/main" xmlns="" id="{00000000-0008-0000-0600-000061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98" name="テキスト ボックス 97">
          <a:extLst>
            <a:ext uri="{FF2B5EF4-FFF2-40B4-BE49-F238E27FC236}">
              <a16:creationId xmlns:a16="http://schemas.microsoft.com/office/drawing/2014/main" xmlns="" id="{00000000-0008-0000-0600-000062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99" name="直線コネクタ 98">
          <a:extLst>
            <a:ext uri="{FF2B5EF4-FFF2-40B4-BE49-F238E27FC236}">
              <a16:creationId xmlns:a16="http://schemas.microsoft.com/office/drawing/2014/main" xmlns="" id="{00000000-0008-0000-0600-000063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0" name="テキスト ボックス 99">
          <a:extLst>
            <a:ext uri="{FF2B5EF4-FFF2-40B4-BE49-F238E27FC236}">
              <a16:creationId xmlns:a16="http://schemas.microsoft.com/office/drawing/2014/main" xmlns="" id="{00000000-0008-0000-0600-000064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1" name="直線コネクタ 100">
          <a:extLst>
            <a:ext uri="{FF2B5EF4-FFF2-40B4-BE49-F238E27FC236}">
              <a16:creationId xmlns:a16="http://schemas.microsoft.com/office/drawing/2014/main" xmlns="" id="{00000000-0008-0000-0600-000065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2" name="テキスト ボックス 101">
          <a:extLst>
            <a:ext uri="{FF2B5EF4-FFF2-40B4-BE49-F238E27FC236}">
              <a16:creationId xmlns:a16="http://schemas.microsoft.com/office/drawing/2014/main" xmlns="" id="{00000000-0008-0000-0600-000066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3" name="直線コネクタ 102">
          <a:extLst>
            <a:ext uri="{FF2B5EF4-FFF2-40B4-BE49-F238E27FC236}">
              <a16:creationId xmlns:a16="http://schemas.microsoft.com/office/drawing/2014/main" xmlns="" id="{00000000-0008-0000-0600-000067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4" name="テキスト ボックス 103">
          <a:extLst>
            <a:ext uri="{FF2B5EF4-FFF2-40B4-BE49-F238E27FC236}">
              <a16:creationId xmlns:a16="http://schemas.microsoft.com/office/drawing/2014/main" xmlns="" id="{00000000-0008-0000-0600-000068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5" name="直線コネクタ 104">
          <a:extLst>
            <a:ext uri="{FF2B5EF4-FFF2-40B4-BE49-F238E27FC236}">
              <a16:creationId xmlns:a16="http://schemas.microsoft.com/office/drawing/2014/main" xmlns="" id="{00000000-0008-0000-0600-000069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6" name="テキスト ボックス 105">
          <a:extLst>
            <a:ext uri="{FF2B5EF4-FFF2-40B4-BE49-F238E27FC236}">
              <a16:creationId xmlns:a16="http://schemas.microsoft.com/office/drawing/2014/main" xmlns="" id="{00000000-0008-0000-0600-00006A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7" name="直線コネクタ 106">
          <a:extLst>
            <a:ext uri="{FF2B5EF4-FFF2-40B4-BE49-F238E27FC236}">
              <a16:creationId xmlns:a16="http://schemas.microsoft.com/office/drawing/2014/main" xmlns="" id="{00000000-0008-0000-0600-00006B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08" name="テキスト ボックス 107">
          <a:extLst>
            <a:ext uri="{FF2B5EF4-FFF2-40B4-BE49-F238E27FC236}">
              <a16:creationId xmlns:a16="http://schemas.microsoft.com/office/drawing/2014/main" xmlns="" id="{00000000-0008-0000-0600-00006C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xmlns=""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xmlns="" id="{00000000-0008-0000-06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xmlns=""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49</xdr:row>
      <xdr:rowOff>142394</xdr:rowOff>
    </xdr:from>
    <xdr:to>
      <xdr:col>24</xdr:col>
      <xdr:colOff>62865</xdr:colOff>
      <xdr:row>58</xdr:row>
      <xdr:rowOff>141924</xdr:rowOff>
    </xdr:to>
    <xdr:cxnSp macro="">
      <xdr:nvCxnSpPr>
        <xdr:cNvPr id="112" name="直線コネクタ 111">
          <a:extLst>
            <a:ext uri="{FF2B5EF4-FFF2-40B4-BE49-F238E27FC236}">
              <a16:creationId xmlns:a16="http://schemas.microsoft.com/office/drawing/2014/main" xmlns="" id="{00000000-0008-0000-0600-000070000000}"/>
            </a:ext>
          </a:extLst>
        </xdr:cNvPr>
        <xdr:cNvCxnSpPr/>
      </xdr:nvCxnSpPr>
      <xdr:spPr>
        <a:xfrm flipV="1">
          <a:off x="4633595" y="8543444"/>
          <a:ext cx="1270" cy="1542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145751</xdr:rowOff>
    </xdr:from>
    <xdr:ext cx="534377" cy="259045"/>
    <xdr:sp macro="" textlink="">
      <xdr:nvSpPr>
        <xdr:cNvPr id="113" name="物件費最小値テキスト">
          <a:extLst>
            <a:ext uri="{FF2B5EF4-FFF2-40B4-BE49-F238E27FC236}">
              <a16:creationId xmlns:a16="http://schemas.microsoft.com/office/drawing/2014/main" xmlns="" id="{00000000-0008-0000-0600-000071000000}"/>
            </a:ext>
          </a:extLst>
        </xdr:cNvPr>
        <xdr:cNvSpPr txBox="1"/>
      </xdr:nvSpPr>
      <xdr:spPr>
        <a:xfrm>
          <a:off x="4686300" y="10089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78,638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141924</xdr:rowOff>
    </xdr:from>
    <xdr:to>
      <xdr:col>24</xdr:col>
      <xdr:colOff>152400</xdr:colOff>
      <xdr:row>58</xdr:row>
      <xdr:rowOff>141924</xdr:rowOff>
    </xdr:to>
    <xdr:cxnSp macro="">
      <xdr:nvCxnSpPr>
        <xdr:cNvPr id="114" name="直線コネクタ 113">
          <a:extLst>
            <a:ext uri="{FF2B5EF4-FFF2-40B4-BE49-F238E27FC236}">
              <a16:creationId xmlns:a16="http://schemas.microsoft.com/office/drawing/2014/main" xmlns="" id="{00000000-0008-0000-0600-000072000000}"/>
            </a:ext>
          </a:extLst>
        </xdr:cNvPr>
        <xdr:cNvCxnSpPr/>
      </xdr:nvCxnSpPr>
      <xdr:spPr>
        <a:xfrm>
          <a:off x="4546600" y="10086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89071</xdr:rowOff>
    </xdr:from>
    <xdr:ext cx="690189" cy="259045"/>
    <xdr:sp macro="" textlink="">
      <xdr:nvSpPr>
        <xdr:cNvPr id="115" name="物件費最大値テキスト">
          <a:extLst>
            <a:ext uri="{FF2B5EF4-FFF2-40B4-BE49-F238E27FC236}">
              <a16:creationId xmlns:a16="http://schemas.microsoft.com/office/drawing/2014/main" xmlns="" id="{00000000-0008-0000-0600-000073000000}"/>
            </a:ext>
          </a:extLst>
        </xdr:cNvPr>
        <xdr:cNvSpPr txBox="1"/>
      </xdr:nvSpPr>
      <xdr:spPr>
        <a:xfrm>
          <a:off x="4686300" y="83186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1,023,350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49</xdr:row>
      <xdr:rowOff>142394</xdr:rowOff>
    </xdr:from>
    <xdr:to>
      <xdr:col>24</xdr:col>
      <xdr:colOff>152400</xdr:colOff>
      <xdr:row>49</xdr:row>
      <xdr:rowOff>142394</xdr:rowOff>
    </xdr:to>
    <xdr:cxnSp macro="">
      <xdr:nvCxnSpPr>
        <xdr:cNvPr id="116" name="直線コネクタ 115">
          <a:extLst>
            <a:ext uri="{FF2B5EF4-FFF2-40B4-BE49-F238E27FC236}">
              <a16:creationId xmlns:a16="http://schemas.microsoft.com/office/drawing/2014/main" xmlns="" id="{00000000-0008-0000-0600-000074000000}"/>
            </a:ext>
          </a:extLst>
        </xdr:cNvPr>
        <xdr:cNvCxnSpPr/>
      </xdr:nvCxnSpPr>
      <xdr:spPr>
        <a:xfrm>
          <a:off x="4546600" y="8543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147952</xdr:rowOff>
    </xdr:from>
    <xdr:to>
      <xdr:col>24</xdr:col>
      <xdr:colOff>63500</xdr:colOff>
      <xdr:row>57</xdr:row>
      <xdr:rowOff>5543</xdr:rowOff>
    </xdr:to>
    <xdr:cxnSp macro="">
      <xdr:nvCxnSpPr>
        <xdr:cNvPr id="117" name="直線コネクタ 116">
          <a:extLst>
            <a:ext uri="{FF2B5EF4-FFF2-40B4-BE49-F238E27FC236}">
              <a16:creationId xmlns:a16="http://schemas.microsoft.com/office/drawing/2014/main" xmlns="" id="{00000000-0008-0000-0600-000075000000}"/>
            </a:ext>
          </a:extLst>
        </xdr:cNvPr>
        <xdr:cNvCxnSpPr/>
      </xdr:nvCxnSpPr>
      <xdr:spPr>
        <a:xfrm flipV="1">
          <a:off x="3797300" y="9749152"/>
          <a:ext cx="838200" cy="29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18392</xdr:rowOff>
    </xdr:from>
    <xdr:ext cx="599010" cy="259045"/>
    <xdr:sp macro="" textlink="">
      <xdr:nvSpPr>
        <xdr:cNvPr id="118" name="物件費平均値テキスト">
          <a:extLst>
            <a:ext uri="{FF2B5EF4-FFF2-40B4-BE49-F238E27FC236}">
              <a16:creationId xmlns:a16="http://schemas.microsoft.com/office/drawing/2014/main" xmlns="" id="{00000000-0008-0000-0600-000076000000}"/>
            </a:ext>
          </a:extLst>
        </xdr:cNvPr>
        <xdr:cNvSpPr txBox="1"/>
      </xdr:nvSpPr>
      <xdr:spPr>
        <a:xfrm>
          <a:off x="4686300" y="979104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39965</xdr:rowOff>
    </xdr:from>
    <xdr:to>
      <xdr:col>24</xdr:col>
      <xdr:colOff>114300</xdr:colOff>
      <xdr:row>57</xdr:row>
      <xdr:rowOff>141565</xdr:rowOff>
    </xdr:to>
    <xdr:sp macro="" textlink="">
      <xdr:nvSpPr>
        <xdr:cNvPr id="119" name="フローチャート: 判断 118">
          <a:extLst>
            <a:ext uri="{FF2B5EF4-FFF2-40B4-BE49-F238E27FC236}">
              <a16:creationId xmlns:a16="http://schemas.microsoft.com/office/drawing/2014/main" xmlns="" id="{00000000-0008-0000-0600-000077000000}"/>
            </a:ext>
          </a:extLst>
        </xdr:cNvPr>
        <xdr:cNvSpPr/>
      </xdr:nvSpPr>
      <xdr:spPr>
        <a:xfrm>
          <a:off x="4584700" y="9812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5543</xdr:rowOff>
    </xdr:from>
    <xdr:to>
      <xdr:col>19</xdr:col>
      <xdr:colOff>177800</xdr:colOff>
      <xdr:row>57</xdr:row>
      <xdr:rowOff>86843</xdr:rowOff>
    </xdr:to>
    <xdr:cxnSp macro="">
      <xdr:nvCxnSpPr>
        <xdr:cNvPr id="120" name="直線コネクタ 119">
          <a:extLst>
            <a:ext uri="{FF2B5EF4-FFF2-40B4-BE49-F238E27FC236}">
              <a16:creationId xmlns:a16="http://schemas.microsoft.com/office/drawing/2014/main" xmlns="" id="{00000000-0008-0000-0600-000078000000}"/>
            </a:ext>
          </a:extLst>
        </xdr:cNvPr>
        <xdr:cNvCxnSpPr/>
      </xdr:nvCxnSpPr>
      <xdr:spPr>
        <a:xfrm flipV="1">
          <a:off x="2908300" y="9778193"/>
          <a:ext cx="889000" cy="81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51036</xdr:rowOff>
    </xdr:from>
    <xdr:to>
      <xdr:col>20</xdr:col>
      <xdr:colOff>38100</xdr:colOff>
      <xdr:row>57</xdr:row>
      <xdr:rowOff>152636</xdr:rowOff>
    </xdr:to>
    <xdr:sp macro="" textlink="">
      <xdr:nvSpPr>
        <xdr:cNvPr id="121" name="フローチャート: 判断 120">
          <a:extLst>
            <a:ext uri="{FF2B5EF4-FFF2-40B4-BE49-F238E27FC236}">
              <a16:creationId xmlns:a16="http://schemas.microsoft.com/office/drawing/2014/main" xmlns="" id="{00000000-0008-0000-0600-000079000000}"/>
            </a:ext>
          </a:extLst>
        </xdr:cNvPr>
        <xdr:cNvSpPr/>
      </xdr:nvSpPr>
      <xdr:spPr>
        <a:xfrm>
          <a:off x="3746500" y="982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143763</xdr:rowOff>
    </xdr:from>
    <xdr:ext cx="599010" cy="259045"/>
    <xdr:sp macro="" textlink="">
      <xdr:nvSpPr>
        <xdr:cNvPr id="122" name="テキスト ボックス 121">
          <a:extLst>
            <a:ext uri="{FF2B5EF4-FFF2-40B4-BE49-F238E27FC236}">
              <a16:creationId xmlns:a16="http://schemas.microsoft.com/office/drawing/2014/main" xmlns="" id="{00000000-0008-0000-0600-00007A000000}"/>
            </a:ext>
          </a:extLst>
        </xdr:cNvPr>
        <xdr:cNvSpPr txBox="1"/>
      </xdr:nvSpPr>
      <xdr:spPr>
        <a:xfrm>
          <a:off x="3497795" y="99164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86843</xdr:rowOff>
    </xdr:from>
    <xdr:to>
      <xdr:col>15</xdr:col>
      <xdr:colOff>50800</xdr:colOff>
      <xdr:row>57</xdr:row>
      <xdr:rowOff>122437</xdr:rowOff>
    </xdr:to>
    <xdr:cxnSp macro="">
      <xdr:nvCxnSpPr>
        <xdr:cNvPr id="123" name="直線コネクタ 122">
          <a:extLst>
            <a:ext uri="{FF2B5EF4-FFF2-40B4-BE49-F238E27FC236}">
              <a16:creationId xmlns:a16="http://schemas.microsoft.com/office/drawing/2014/main" xmlns="" id="{00000000-0008-0000-0600-00007B000000}"/>
            </a:ext>
          </a:extLst>
        </xdr:cNvPr>
        <xdr:cNvCxnSpPr/>
      </xdr:nvCxnSpPr>
      <xdr:spPr>
        <a:xfrm flipV="1">
          <a:off x="2019300" y="9859493"/>
          <a:ext cx="889000" cy="35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52546</xdr:rowOff>
    </xdr:from>
    <xdr:to>
      <xdr:col>15</xdr:col>
      <xdr:colOff>101600</xdr:colOff>
      <xdr:row>57</xdr:row>
      <xdr:rowOff>154146</xdr:rowOff>
    </xdr:to>
    <xdr:sp macro="" textlink="">
      <xdr:nvSpPr>
        <xdr:cNvPr id="124" name="フローチャート: 判断 123">
          <a:extLst>
            <a:ext uri="{FF2B5EF4-FFF2-40B4-BE49-F238E27FC236}">
              <a16:creationId xmlns:a16="http://schemas.microsoft.com/office/drawing/2014/main" xmlns="" id="{00000000-0008-0000-0600-00007C000000}"/>
            </a:ext>
          </a:extLst>
        </xdr:cNvPr>
        <xdr:cNvSpPr/>
      </xdr:nvSpPr>
      <xdr:spPr>
        <a:xfrm>
          <a:off x="28575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145273</xdr:rowOff>
    </xdr:from>
    <xdr:ext cx="599010" cy="259045"/>
    <xdr:sp macro="" textlink="">
      <xdr:nvSpPr>
        <xdr:cNvPr id="125" name="テキスト ボックス 124">
          <a:extLst>
            <a:ext uri="{FF2B5EF4-FFF2-40B4-BE49-F238E27FC236}">
              <a16:creationId xmlns:a16="http://schemas.microsoft.com/office/drawing/2014/main" xmlns="" id="{00000000-0008-0000-0600-00007D000000}"/>
            </a:ext>
          </a:extLst>
        </xdr:cNvPr>
        <xdr:cNvSpPr txBox="1"/>
      </xdr:nvSpPr>
      <xdr:spPr>
        <a:xfrm>
          <a:off x="2608795" y="9917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122437</xdr:rowOff>
    </xdr:from>
    <xdr:to>
      <xdr:col>10</xdr:col>
      <xdr:colOff>114300</xdr:colOff>
      <xdr:row>57</xdr:row>
      <xdr:rowOff>126757</xdr:rowOff>
    </xdr:to>
    <xdr:cxnSp macro="">
      <xdr:nvCxnSpPr>
        <xdr:cNvPr id="126" name="直線コネクタ 125">
          <a:extLst>
            <a:ext uri="{FF2B5EF4-FFF2-40B4-BE49-F238E27FC236}">
              <a16:creationId xmlns:a16="http://schemas.microsoft.com/office/drawing/2014/main" xmlns="" id="{00000000-0008-0000-0600-00007E000000}"/>
            </a:ext>
          </a:extLst>
        </xdr:cNvPr>
        <xdr:cNvCxnSpPr/>
      </xdr:nvCxnSpPr>
      <xdr:spPr>
        <a:xfrm flipV="1">
          <a:off x="1130300" y="9895087"/>
          <a:ext cx="889000" cy="4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79697</xdr:rowOff>
    </xdr:from>
    <xdr:to>
      <xdr:col>10</xdr:col>
      <xdr:colOff>165100</xdr:colOff>
      <xdr:row>58</xdr:row>
      <xdr:rowOff>9847</xdr:rowOff>
    </xdr:to>
    <xdr:sp macro="" textlink="">
      <xdr:nvSpPr>
        <xdr:cNvPr id="127" name="フローチャート: 判断 126">
          <a:extLst>
            <a:ext uri="{FF2B5EF4-FFF2-40B4-BE49-F238E27FC236}">
              <a16:creationId xmlns:a16="http://schemas.microsoft.com/office/drawing/2014/main" xmlns="" id="{00000000-0008-0000-0600-00007F000000}"/>
            </a:ext>
          </a:extLst>
        </xdr:cNvPr>
        <xdr:cNvSpPr/>
      </xdr:nvSpPr>
      <xdr:spPr>
        <a:xfrm>
          <a:off x="1968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974</xdr:rowOff>
    </xdr:from>
    <xdr:ext cx="599010" cy="259045"/>
    <xdr:sp macro="" textlink="">
      <xdr:nvSpPr>
        <xdr:cNvPr id="128" name="テキスト ボックス 127">
          <a:extLst>
            <a:ext uri="{FF2B5EF4-FFF2-40B4-BE49-F238E27FC236}">
              <a16:creationId xmlns:a16="http://schemas.microsoft.com/office/drawing/2014/main" xmlns="" id="{00000000-0008-0000-0600-000080000000}"/>
            </a:ext>
          </a:extLst>
        </xdr:cNvPr>
        <xdr:cNvSpPr txBox="1"/>
      </xdr:nvSpPr>
      <xdr:spPr>
        <a:xfrm>
          <a:off x="1719795" y="99450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91039</xdr:rowOff>
    </xdr:from>
    <xdr:to>
      <xdr:col>6</xdr:col>
      <xdr:colOff>38100</xdr:colOff>
      <xdr:row>58</xdr:row>
      <xdr:rowOff>21189</xdr:rowOff>
    </xdr:to>
    <xdr:sp macro="" textlink="">
      <xdr:nvSpPr>
        <xdr:cNvPr id="129" name="フローチャート: 判断 128">
          <a:extLst>
            <a:ext uri="{FF2B5EF4-FFF2-40B4-BE49-F238E27FC236}">
              <a16:creationId xmlns:a16="http://schemas.microsoft.com/office/drawing/2014/main" xmlns="" id="{00000000-0008-0000-0600-000081000000}"/>
            </a:ext>
          </a:extLst>
        </xdr:cNvPr>
        <xdr:cNvSpPr/>
      </xdr:nvSpPr>
      <xdr:spPr>
        <a:xfrm>
          <a:off x="1079500" y="9863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12316</xdr:rowOff>
    </xdr:from>
    <xdr:ext cx="599010" cy="259045"/>
    <xdr:sp macro="" textlink="">
      <xdr:nvSpPr>
        <xdr:cNvPr id="130" name="テキスト ボックス 129">
          <a:extLst>
            <a:ext uri="{FF2B5EF4-FFF2-40B4-BE49-F238E27FC236}">
              <a16:creationId xmlns:a16="http://schemas.microsoft.com/office/drawing/2014/main" xmlns="" id="{00000000-0008-0000-0600-000082000000}"/>
            </a:ext>
          </a:extLst>
        </xdr:cNvPr>
        <xdr:cNvSpPr txBox="1"/>
      </xdr:nvSpPr>
      <xdr:spPr>
        <a:xfrm>
          <a:off x="830795" y="99564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xmlns=""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xmlns=""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xmlns=""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xmlns=""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xmlns=""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97152</xdr:rowOff>
    </xdr:from>
    <xdr:to>
      <xdr:col>24</xdr:col>
      <xdr:colOff>114300</xdr:colOff>
      <xdr:row>57</xdr:row>
      <xdr:rowOff>27302</xdr:rowOff>
    </xdr:to>
    <xdr:sp macro="" textlink="">
      <xdr:nvSpPr>
        <xdr:cNvPr id="136" name="楕円 135">
          <a:extLst>
            <a:ext uri="{FF2B5EF4-FFF2-40B4-BE49-F238E27FC236}">
              <a16:creationId xmlns:a16="http://schemas.microsoft.com/office/drawing/2014/main" xmlns="" id="{00000000-0008-0000-0600-000088000000}"/>
            </a:ext>
          </a:extLst>
        </xdr:cNvPr>
        <xdr:cNvSpPr/>
      </xdr:nvSpPr>
      <xdr:spPr>
        <a:xfrm>
          <a:off x="4584700" y="9698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120029</xdr:rowOff>
    </xdr:from>
    <xdr:ext cx="599010" cy="259045"/>
    <xdr:sp macro="" textlink="">
      <xdr:nvSpPr>
        <xdr:cNvPr id="137" name="物件費該当値テキスト">
          <a:extLst>
            <a:ext uri="{FF2B5EF4-FFF2-40B4-BE49-F238E27FC236}">
              <a16:creationId xmlns:a16="http://schemas.microsoft.com/office/drawing/2014/main" xmlns="" id="{00000000-0008-0000-0600-000089000000}"/>
            </a:ext>
          </a:extLst>
        </xdr:cNvPr>
        <xdr:cNvSpPr txBox="1"/>
      </xdr:nvSpPr>
      <xdr:spPr>
        <a:xfrm>
          <a:off x="4686300" y="95497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284,946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126193</xdr:rowOff>
    </xdr:from>
    <xdr:to>
      <xdr:col>20</xdr:col>
      <xdr:colOff>38100</xdr:colOff>
      <xdr:row>57</xdr:row>
      <xdr:rowOff>56343</xdr:rowOff>
    </xdr:to>
    <xdr:sp macro="" textlink="">
      <xdr:nvSpPr>
        <xdr:cNvPr id="138" name="楕円 137">
          <a:extLst>
            <a:ext uri="{FF2B5EF4-FFF2-40B4-BE49-F238E27FC236}">
              <a16:creationId xmlns:a16="http://schemas.microsoft.com/office/drawing/2014/main" xmlns="" id="{00000000-0008-0000-0600-00008A000000}"/>
            </a:ext>
          </a:extLst>
        </xdr:cNvPr>
        <xdr:cNvSpPr/>
      </xdr:nvSpPr>
      <xdr:spPr>
        <a:xfrm>
          <a:off x="3746500" y="97273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72870</xdr:rowOff>
    </xdr:from>
    <xdr:ext cx="599010" cy="259045"/>
    <xdr:sp macro="" textlink="">
      <xdr:nvSpPr>
        <xdr:cNvPr id="139" name="テキスト ボックス 138">
          <a:extLst>
            <a:ext uri="{FF2B5EF4-FFF2-40B4-BE49-F238E27FC236}">
              <a16:creationId xmlns:a16="http://schemas.microsoft.com/office/drawing/2014/main" xmlns="" id="{00000000-0008-0000-0600-00008B000000}"/>
            </a:ext>
          </a:extLst>
        </xdr:cNvPr>
        <xdr:cNvSpPr txBox="1"/>
      </xdr:nvSpPr>
      <xdr:spPr>
        <a:xfrm>
          <a:off x="3497795" y="95026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36043</xdr:rowOff>
    </xdr:from>
    <xdr:to>
      <xdr:col>15</xdr:col>
      <xdr:colOff>101600</xdr:colOff>
      <xdr:row>57</xdr:row>
      <xdr:rowOff>137643</xdr:rowOff>
    </xdr:to>
    <xdr:sp macro="" textlink="">
      <xdr:nvSpPr>
        <xdr:cNvPr id="140" name="楕円 139">
          <a:extLst>
            <a:ext uri="{FF2B5EF4-FFF2-40B4-BE49-F238E27FC236}">
              <a16:creationId xmlns:a16="http://schemas.microsoft.com/office/drawing/2014/main" xmlns="" id="{00000000-0008-0000-0600-00008C000000}"/>
            </a:ext>
          </a:extLst>
        </xdr:cNvPr>
        <xdr:cNvSpPr/>
      </xdr:nvSpPr>
      <xdr:spPr>
        <a:xfrm>
          <a:off x="2857500" y="9808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154170</xdr:rowOff>
    </xdr:from>
    <xdr:ext cx="599010" cy="259045"/>
    <xdr:sp macro="" textlink="">
      <xdr:nvSpPr>
        <xdr:cNvPr id="141" name="テキスト ボックス 140">
          <a:extLst>
            <a:ext uri="{FF2B5EF4-FFF2-40B4-BE49-F238E27FC236}">
              <a16:creationId xmlns:a16="http://schemas.microsoft.com/office/drawing/2014/main" xmlns="" id="{00000000-0008-0000-0600-00008D000000}"/>
            </a:ext>
          </a:extLst>
        </xdr:cNvPr>
        <xdr:cNvSpPr txBox="1"/>
      </xdr:nvSpPr>
      <xdr:spPr>
        <a:xfrm>
          <a:off x="2608795" y="95839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71637</xdr:rowOff>
    </xdr:from>
    <xdr:to>
      <xdr:col>10</xdr:col>
      <xdr:colOff>165100</xdr:colOff>
      <xdr:row>58</xdr:row>
      <xdr:rowOff>1787</xdr:rowOff>
    </xdr:to>
    <xdr:sp macro="" textlink="">
      <xdr:nvSpPr>
        <xdr:cNvPr id="142" name="楕円 141">
          <a:extLst>
            <a:ext uri="{FF2B5EF4-FFF2-40B4-BE49-F238E27FC236}">
              <a16:creationId xmlns:a16="http://schemas.microsoft.com/office/drawing/2014/main" xmlns="" id="{00000000-0008-0000-0600-00008E000000}"/>
            </a:ext>
          </a:extLst>
        </xdr:cNvPr>
        <xdr:cNvSpPr/>
      </xdr:nvSpPr>
      <xdr:spPr>
        <a:xfrm>
          <a:off x="1968500" y="9844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18314</xdr:rowOff>
    </xdr:from>
    <xdr:ext cx="599010" cy="259045"/>
    <xdr:sp macro="" textlink="">
      <xdr:nvSpPr>
        <xdr:cNvPr id="143" name="テキスト ボックス 142">
          <a:extLst>
            <a:ext uri="{FF2B5EF4-FFF2-40B4-BE49-F238E27FC236}">
              <a16:creationId xmlns:a16="http://schemas.microsoft.com/office/drawing/2014/main" xmlns="" id="{00000000-0008-0000-0600-00008F000000}"/>
            </a:ext>
          </a:extLst>
        </xdr:cNvPr>
        <xdr:cNvSpPr txBox="1"/>
      </xdr:nvSpPr>
      <xdr:spPr>
        <a:xfrm>
          <a:off x="1719795" y="96195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75957</xdr:rowOff>
    </xdr:from>
    <xdr:to>
      <xdr:col>6</xdr:col>
      <xdr:colOff>38100</xdr:colOff>
      <xdr:row>58</xdr:row>
      <xdr:rowOff>6107</xdr:rowOff>
    </xdr:to>
    <xdr:sp macro="" textlink="">
      <xdr:nvSpPr>
        <xdr:cNvPr id="144" name="楕円 143">
          <a:extLst>
            <a:ext uri="{FF2B5EF4-FFF2-40B4-BE49-F238E27FC236}">
              <a16:creationId xmlns:a16="http://schemas.microsoft.com/office/drawing/2014/main" xmlns="" id="{00000000-0008-0000-0600-000090000000}"/>
            </a:ext>
          </a:extLst>
        </xdr:cNvPr>
        <xdr:cNvSpPr/>
      </xdr:nvSpPr>
      <xdr:spPr>
        <a:xfrm>
          <a:off x="1079500" y="98486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22634</xdr:rowOff>
    </xdr:from>
    <xdr:ext cx="599010" cy="259045"/>
    <xdr:sp macro="" textlink="">
      <xdr:nvSpPr>
        <xdr:cNvPr id="145" name="テキスト ボックス 144">
          <a:extLst>
            <a:ext uri="{FF2B5EF4-FFF2-40B4-BE49-F238E27FC236}">
              <a16:creationId xmlns:a16="http://schemas.microsoft.com/office/drawing/2014/main" xmlns="" id="{00000000-0008-0000-0600-000091000000}"/>
            </a:ext>
          </a:extLst>
        </xdr:cNvPr>
        <xdr:cNvSpPr txBox="1"/>
      </xdr:nvSpPr>
      <xdr:spPr>
        <a:xfrm>
          <a:off x="830795" y="9623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192,927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xmlns=""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xmlns=""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xmlns=""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xmlns=""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xmlns=""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xmlns=""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xmlns=""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xmlns=""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xmlns=""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xmlns=""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6" name="直線コネクタ 155">
          <a:extLst>
            <a:ext uri="{FF2B5EF4-FFF2-40B4-BE49-F238E27FC236}">
              <a16:creationId xmlns:a16="http://schemas.microsoft.com/office/drawing/2014/main" xmlns="" id="{00000000-0008-0000-0600-00009C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7" name="テキスト ボックス 156">
          <a:extLst>
            <a:ext uri="{FF2B5EF4-FFF2-40B4-BE49-F238E27FC236}">
              <a16:creationId xmlns:a16="http://schemas.microsoft.com/office/drawing/2014/main" xmlns="" id="{00000000-0008-0000-0600-00009D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8" name="直線コネクタ 157">
          <a:extLst>
            <a:ext uri="{FF2B5EF4-FFF2-40B4-BE49-F238E27FC236}">
              <a16:creationId xmlns:a16="http://schemas.microsoft.com/office/drawing/2014/main" xmlns="" id="{00000000-0008-0000-0600-00009E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59" name="テキスト ボックス 158">
          <a:extLst>
            <a:ext uri="{FF2B5EF4-FFF2-40B4-BE49-F238E27FC236}">
              <a16:creationId xmlns:a16="http://schemas.microsoft.com/office/drawing/2014/main" xmlns="" id="{00000000-0008-0000-0600-00009F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xmlns="" id="{00000000-0008-0000-06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a:extLst>
            <a:ext uri="{FF2B5EF4-FFF2-40B4-BE49-F238E27FC236}">
              <a16:creationId xmlns:a16="http://schemas.microsoft.com/office/drawing/2014/main" xmlns="" id="{00000000-0008-0000-0600-0000A1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2" name="直線コネクタ 161">
          <a:extLst>
            <a:ext uri="{FF2B5EF4-FFF2-40B4-BE49-F238E27FC236}">
              <a16:creationId xmlns:a16="http://schemas.microsoft.com/office/drawing/2014/main" xmlns="" id="{00000000-0008-0000-0600-0000A2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3" name="テキスト ボックス 162">
          <a:extLst>
            <a:ext uri="{FF2B5EF4-FFF2-40B4-BE49-F238E27FC236}">
              <a16:creationId xmlns:a16="http://schemas.microsoft.com/office/drawing/2014/main" xmlns="" id="{00000000-0008-0000-0600-0000A3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4" name="直線コネクタ 163">
          <a:extLst>
            <a:ext uri="{FF2B5EF4-FFF2-40B4-BE49-F238E27FC236}">
              <a16:creationId xmlns:a16="http://schemas.microsoft.com/office/drawing/2014/main" xmlns="" id="{00000000-0008-0000-0600-0000A4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5" name="テキスト ボックス 164">
          <a:extLst>
            <a:ext uri="{FF2B5EF4-FFF2-40B4-BE49-F238E27FC236}">
              <a16:creationId xmlns:a16="http://schemas.microsoft.com/office/drawing/2014/main" xmlns="" id="{00000000-0008-0000-0600-0000A5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xmlns=""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xmlns=""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xmlns=""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120223</xdr:rowOff>
    </xdr:from>
    <xdr:to>
      <xdr:col>24</xdr:col>
      <xdr:colOff>62865</xdr:colOff>
      <xdr:row>79</xdr:row>
      <xdr:rowOff>43407</xdr:rowOff>
    </xdr:to>
    <xdr:cxnSp macro="">
      <xdr:nvCxnSpPr>
        <xdr:cNvPr id="169" name="直線コネクタ 168">
          <a:extLst>
            <a:ext uri="{FF2B5EF4-FFF2-40B4-BE49-F238E27FC236}">
              <a16:creationId xmlns:a16="http://schemas.microsoft.com/office/drawing/2014/main" xmlns="" id="{00000000-0008-0000-0600-0000A9000000}"/>
            </a:ext>
          </a:extLst>
        </xdr:cNvPr>
        <xdr:cNvCxnSpPr/>
      </xdr:nvCxnSpPr>
      <xdr:spPr>
        <a:xfrm flipV="1">
          <a:off x="4633595" y="12293173"/>
          <a:ext cx="1270" cy="1294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47234</xdr:rowOff>
    </xdr:from>
    <xdr:ext cx="378565" cy="259045"/>
    <xdr:sp macro="" textlink="">
      <xdr:nvSpPr>
        <xdr:cNvPr id="170" name="維持補修費最小値テキスト">
          <a:extLst>
            <a:ext uri="{FF2B5EF4-FFF2-40B4-BE49-F238E27FC236}">
              <a16:creationId xmlns:a16="http://schemas.microsoft.com/office/drawing/2014/main" xmlns="" id="{00000000-0008-0000-0600-0000AA000000}"/>
            </a:ext>
          </a:extLst>
        </xdr:cNvPr>
        <xdr:cNvSpPr txBox="1"/>
      </xdr:nvSpPr>
      <xdr:spPr>
        <a:xfrm>
          <a:off x="4686300" y="135917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43407</xdr:rowOff>
    </xdr:from>
    <xdr:to>
      <xdr:col>24</xdr:col>
      <xdr:colOff>152400</xdr:colOff>
      <xdr:row>79</xdr:row>
      <xdr:rowOff>43407</xdr:rowOff>
    </xdr:to>
    <xdr:cxnSp macro="">
      <xdr:nvCxnSpPr>
        <xdr:cNvPr id="171" name="直線コネクタ 170">
          <a:extLst>
            <a:ext uri="{FF2B5EF4-FFF2-40B4-BE49-F238E27FC236}">
              <a16:creationId xmlns:a16="http://schemas.microsoft.com/office/drawing/2014/main" xmlns="" id="{00000000-0008-0000-0600-0000AB000000}"/>
            </a:ext>
          </a:extLst>
        </xdr:cNvPr>
        <xdr:cNvCxnSpPr/>
      </xdr:nvCxnSpPr>
      <xdr:spPr>
        <a:xfrm>
          <a:off x="4546600" y="13587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66900</xdr:rowOff>
    </xdr:from>
    <xdr:ext cx="599010" cy="259045"/>
    <xdr:sp macro="" textlink="">
      <xdr:nvSpPr>
        <xdr:cNvPr id="172" name="維持補修費最大値テキスト">
          <a:extLst>
            <a:ext uri="{FF2B5EF4-FFF2-40B4-BE49-F238E27FC236}">
              <a16:creationId xmlns:a16="http://schemas.microsoft.com/office/drawing/2014/main" xmlns="" id="{00000000-0008-0000-0600-0000AC000000}"/>
            </a:ext>
          </a:extLst>
        </xdr:cNvPr>
        <xdr:cNvSpPr txBox="1"/>
      </xdr:nvSpPr>
      <xdr:spPr>
        <a:xfrm>
          <a:off x="4686300" y="120684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170,056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120223</xdr:rowOff>
    </xdr:from>
    <xdr:to>
      <xdr:col>24</xdr:col>
      <xdr:colOff>152400</xdr:colOff>
      <xdr:row>71</xdr:row>
      <xdr:rowOff>120223</xdr:rowOff>
    </xdr:to>
    <xdr:cxnSp macro="">
      <xdr:nvCxnSpPr>
        <xdr:cNvPr id="173" name="直線コネクタ 172">
          <a:extLst>
            <a:ext uri="{FF2B5EF4-FFF2-40B4-BE49-F238E27FC236}">
              <a16:creationId xmlns:a16="http://schemas.microsoft.com/office/drawing/2014/main" xmlns="" id="{00000000-0008-0000-0600-0000AD000000}"/>
            </a:ext>
          </a:extLst>
        </xdr:cNvPr>
        <xdr:cNvCxnSpPr/>
      </xdr:nvCxnSpPr>
      <xdr:spPr>
        <a:xfrm>
          <a:off x="4546600" y="122931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128507</xdr:rowOff>
    </xdr:from>
    <xdr:to>
      <xdr:col>24</xdr:col>
      <xdr:colOff>63500</xdr:colOff>
      <xdr:row>78</xdr:row>
      <xdr:rowOff>58806</xdr:rowOff>
    </xdr:to>
    <xdr:cxnSp macro="">
      <xdr:nvCxnSpPr>
        <xdr:cNvPr id="174" name="直線コネクタ 173">
          <a:extLst>
            <a:ext uri="{FF2B5EF4-FFF2-40B4-BE49-F238E27FC236}">
              <a16:creationId xmlns:a16="http://schemas.microsoft.com/office/drawing/2014/main" xmlns="" id="{00000000-0008-0000-0600-0000AE000000}"/>
            </a:ext>
          </a:extLst>
        </xdr:cNvPr>
        <xdr:cNvCxnSpPr/>
      </xdr:nvCxnSpPr>
      <xdr:spPr>
        <a:xfrm>
          <a:off x="3797300" y="13330157"/>
          <a:ext cx="838200" cy="1017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153505</xdr:rowOff>
    </xdr:from>
    <xdr:ext cx="534377" cy="259045"/>
    <xdr:sp macro="" textlink="">
      <xdr:nvSpPr>
        <xdr:cNvPr id="175" name="維持補修費平均値テキスト">
          <a:extLst>
            <a:ext uri="{FF2B5EF4-FFF2-40B4-BE49-F238E27FC236}">
              <a16:creationId xmlns:a16="http://schemas.microsoft.com/office/drawing/2014/main" xmlns="" id="{00000000-0008-0000-0600-0000AF000000}"/>
            </a:ext>
          </a:extLst>
        </xdr:cNvPr>
        <xdr:cNvSpPr txBox="1"/>
      </xdr:nvSpPr>
      <xdr:spPr>
        <a:xfrm>
          <a:off x="4686300" y="1318370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130628</xdr:rowOff>
    </xdr:from>
    <xdr:to>
      <xdr:col>24</xdr:col>
      <xdr:colOff>114300</xdr:colOff>
      <xdr:row>78</xdr:row>
      <xdr:rowOff>60778</xdr:rowOff>
    </xdr:to>
    <xdr:sp macro="" textlink="">
      <xdr:nvSpPr>
        <xdr:cNvPr id="176" name="フローチャート: 判断 175">
          <a:extLst>
            <a:ext uri="{FF2B5EF4-FFF2-40B4-BE49-F238E27FC236}">
              <a16:creationId xmlns:a16="http://schemas.microsoft.com/office/drawing/2014/main" xmlns="" id="{00000000-0008-0000-0600-0000B0000000}"/>
            </a:ext>
          </a:extLst>
        </xdr:cNvPr>
        <xdr:cNvSpPr/>
      </xdr:nvSpPr>
      <xdr:spPr>
        <a:xfrm>
          <a:off x="4584700" y="13332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128507</xdr:rowOff>
    </xdr:from>
    <xdr:to>
      <xdr:col>19</xdr:col>
      <xdr:colOff>177800</xdr:colOff>
      <xdr:row>78</xdr:row>
      <xdr:rowOff>81193</xdr:rowOff>
    </xdr:to>
    <xdr:cxnSp macro="">
      <xdr:nvCxnSpPr>
        <xdr:cNvPr id="177" name="直線コネクタ 176">
          <a:extLst>
            <a:ext uri="{FF2B5EF4-FFF2-40B4-BE49-F238E27FC236}">
              <a16:creationId xmlns:a16="http://schemas.microsoft.com/office/drawing/2014/main" xmlns="" id="{00000000-0008-0000-0600-0000B1000000}"/>
            </a:ext>
          </a:extLst>
        </xdr:cNvPr>
        <xdr:cNvCxnSpPr/>
      </xdr:nvCxnSpPr>
      <xdr:spPr>
        <a:xfrm flipV="1">
          <a:off x="2908300" y="13330157"/>
          <a:ext cx="889000" cy="1241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114336</xdr:rowOff>
    </xdr:from>
    <xdr:to>
      <xdr:col>20</xdr:col>
      <xdr:colOff>38100</xdr:colOff>
      <xdr:row>78</xdr:row>
      <xdr:rowOff>44486</xdr:rowOff>
    </xdr:to>
    <xdr:sp macro="" textlink="">
      <xdr:nvSpPr>
        <xdr:cNvPr id="178" name="フローチャート: 判断 177">
          <a:extLst>
            <a:ext uri="{FF2B5EF4-FFF2-40B4-BE49-F238E27FC236}">
              <a16:creationId xmlns:a16="http://schemas.microsoft.com/office/drawing/2014/main" xmlns="" id="{00000000-0008-0000-0600-0000B2000000}"/>
            </a:ext>
          </a:extLst>
        </xdr:cNvPr>
        <xdr:cNvSpPr/>
      </xdr:nvSpPr>
      <xdr:spPr>
        <a:xfrm>
          <a:off x="3746500" y="13315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35613</xdr:rowOff>
    </xdr:from>
    <xdr:ext cx="534377" cy="259045"/>
    <xdr:sp macro="" textlink="">
      <xdr:nvSpPr>
        <xdr:cNvPr id="179" name="テキスト ボックス 178">
          <a:extLst>
            <a:ext uri="{FF2B5EF4-FFF2-40B4-BE49-F238E27FC236}">
              <a16:creationId xmlns:a16="http://schemas.microsoft.com/office/drawing/2014/main" xmlns="" id="{00000000-0008-0000-0600-0000B3000000}"/>
            </a:ext>
          </a:extLst>
        </xdr:cNvPr>
        <xdr:cNvSpPr txBox="1"/>
      </xdr:nvSpPr>
      <xdr:spPr>
        <a:xfrm>
          <a:off x="3530111" y="134087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15883</xdr:rowOff>
    </xdr:from>
    <xdr:to>
      <xdr:col>15</xdr:col>
      <xdr:colOff>50800</xdr:colOff>
      <xdr:row>78</xdr:row>
      <xdr:rowOff>81193</xdr:rowOff>
    </xdr:to>
    <xdr:cxnSp macro="">
      <xdr:nvCxnSpPr>
        <xdr:cNvPr id="180" name="直線コネクタ 179">
          <a:extLst>
            <a:ext uri="{FF2B5EF4-FFF2-40B4-BE49-F238E27FC236}">
              <a16:creationId xmlns:a16="http://schemas.microsoft.com/office/drawing/2014/main" xmlns="" id="{00000000-0008-0000-0600-0000B4000000}"/>
            </a:ext>
          </a:extLst>
        </xdr:cNvPr>
        <xdr:cNvCxnSpPr/>
      </xdr:nvCxnSpPr>
      <xdr:spPr>
        <a:xfrm>
          <a:off x="2019300" y="13388983"/>
          <a:ext cx="889000" cy="653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143101</xdr:rowOff>
    </xdr:from>
    <xdr:to>
      <xdr:col>15</xdr:col>
      <xdr:colOff>101600</xdr:colOff>
      <xdr:row>78</xdr:row>
      <xdr:rowOff>73251</xdr:rowOff>
    </xdr:to>
    <xdr:sp macro="" textlink="">
      <xdr:nvSpPr>
        <xdr:cNvPr id="181" name="フローチャート: 判断 180">
          <a:extLst>
            <a:ext uri="{FF2B5EF4-FFF2-40B4-BE49-F238E27FC236}">
              <a16:creationId xmlns:a16="http://schemas.microsoft.com/office/drawing/2014/main" xmlns="" id="{00000000-0008-0000-0600-0000B5000000}"/>
            </a:ext>
          </a:extLst>
        </xdr:cNvPr>
        <xdr:cNvSpPr/>
      </xdr:nvSpPr>
      <xdr:spPr>
        <a:xfrm>
          <a:off x="2857500" y="13344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89778</xdr:rowOff>
    </xdr:from>
    <xdr:ext cx="534377" cy="259045"/>
    <xdr:sp macro="" textlink="">
      <xdr:nvSpPr>
        <xdr:cNvPr id="182" name="テキスト ボックス 181">
          <a:extLst>
            <a:ext uri="{FF2B5EF4-FFF2-40B4-BE49-F238E27FC236}">
              <a16:creationId xmlns:a16="http://schemas.microsoft.com/office/drawing/2014/main" xmlns="" id="{00000000-0008-0000-0600-0000B6000000}"/>
            </a:ext>
          </a:extLst>
        </xdr:cNvPr>
        <xdr:cNvSpPr txBox="1"/>
      </xdr:nvSpPr>
      <xdr:spPr>
        <a:xfrm>
          <a:off x="2641111" y="13119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15883</xdr:rowOff>
    </xdr:from>
    <xdr:to>
      <xdr:col>10</xdr:col>
      <xdr:colOff>114300</xdr:colOff>
      <xdr:row>78</xdr:row>
      <xdr:rowOff>129177</xdr:rowOff>
    </xdr:to>
    <xdr:cxnSp macro="">
      <xdr:nvCxnSpPr>
        <xdr:cNvPr id="183" name="直線コネクタ 182">
          <a:extLst>
            <a:ext uri="{FF2B5EF4-FFF2-40B4-BE49-F238E27FC236}">
              <a16:creationId xmlns:a16="http://schemas.microsoft.com/office/drawing/2014/main" xmlns="" id="{00000000-0008-0000-0600-0000B7000000}"/>
            </a:ext>
          </a:extLst>
        </xdr:cNvPr>
        <xdr:cNvCxnSpPr/>
      </xdr:nvCxnSpPr>
      <xdr:spPr>
        <a:xfrm flipV="1">
          <a:off x="1130300" y="13388983"/>
          <a:ext cx="889000" cy="113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154226</xdr:rowOff>
    </xdr:from>
    <xdr:to>
      <xdr:col>10</xdr:col>
      <xdr:colOff>165100</xdr:colOff>
      <xdr:row>78</xdr:row>
      <xdr:rowOff>84376</xdr:rowOff>
    </xdr:to>
    <xdr:sp macro="" textlink="">
      <xdr:nvSpPr>
        <xdr:cNvPr id="184" name="フローチャート: 判断 183">
          <a:extLst>
            <a:ext uri="{FF2B5EF4-FFF2-40B4-BE49-F238E27FC236}">
              <a16:creationId xmlns:a16="http://schemas.microsoft.com/office/drawing/2014/main" xmlns="" id="{00000000-0008-0000-0600-0000B8000000}"/>
            </a:ext>
          </a:extLst>
        </xdr:cNvPr>
        <xdr:cNvSpPr/>
      </xdr:nvSpPr>
      <xdr:spPr>
        <a:xfrm>
          <a:off x="1968500" y="13355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75503</xdr:rowOff>
    </xdr:from>
    <xdr:ext cx="534377" cy="259045"/>
    <xdr:sp macro="" textlink="">
      <xdr:nvSpPr>
        <xdr:cNvPr id="185" name="テキスト ボックス 184">
          <a:extLst>
            <a:ext uri="{FF2B5EF4-FFF2-40B4-BE49-F238E27FC236}">
              <a16:creationId xmlns:a16="http://schemas.microsoft.com/office/drawing/2014/main" xmlns="" id="{00000000-0008-0000-0600-0000B9000000}"/>
            </a:ext>
          </a:extLst>
        </xdr:cNvPr>
        <xdr:cNvSpPr txBox="1"/>
      </xdr:nvSpPr>
      <xdr:spPr>
        <a:xfrm>
          <a:off x="1752111" y="134486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156550</xdr:rowOff>
    </xdr:from>
    <xdr:to>
      <xdr:col>6</xdr:col>
      <xdr:colOff>38100</xdr:colOff>
      <xdr:row>78</xdr:row>
      <xdr:rowOff>86700</xdr:rowOff>
    </xdr:to>
    <xdr:sp macro="" textlink="">
      <xdr:nvSpPr>
        <xdr:cNvPr id="186" name="フローチャート: 判断 185">
          <a:extLst>
            <a:ext uri="{FF2B5EF4-FFF2-40B4-BE49-F238E27FC236}">
              <a16:creationId xmlns:a16="http://schemas.microsoft.com/office/drawing/2014/main" xmlns="" id="{00000000-0008-0000-0600-0000BA000000}"/>
            </a:ext>
          </a:extLst>
        </xdr:cNvPr>
        <xdr:cNvSpPr/>
      </xdr:nvSpPr>
      <xdr:spPr>
        <a:xfrm>
          <a:off x="1079500" y="1335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103227</xdr:rowOff>
    </xdr:from>
    <xdr:ext cx="534377" cy="259045"/>
    <xdr:sp macro="" textlink="">
      <xdr:nvSpPr>
        <xdr:cNvPr id="187" name="テキスト ボックス 186">
          <a:extLst>
            <a:ext uri="{FF2B5EF4-FFF2-40B4-BE49-F238E27FC236}">
              <a16:creationId xmlns:a16="http://schemas.microsoft.com/office/drawing/2014/main" xmlns="" id="{00000000-0008-0000-0600-0000BB000000}"/>
            </a:ext>
          </a:extLst>
        </xdr:cNvPr>
        <xdr:cNvSpPr txBox="1"/>
      </xdr:nvSpPr>
      <xdr:spPr>
        <a:xfrm>
          <a:off x="863111" y="13133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xmlns=""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xmlns=""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xmlns=""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xmlns=""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xmlns=""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8006</xdr:rowOff>
    </xdr:from>
    <xdr:to>
      <xdr:col>24</xdr:col>
      <xdr:colOff>114300</xdr:colOff>
      <xdr:row>78</xdr:row>
      <xdr:rowOff>109606</xdr:rowOff>
    </xdr:to>
    <xdr:sp macro="" textlink="">
      <xdr:nvSpPr>
        <xdr:cNvPr id="193" name="楕円 192">
          <a:extLst>
            <a:ext uri="{FF2B5EF4-FFF2-40B4-BE49-F238E27FC236}">
              <a16:creationId xmlns:a16="http://schemas.microsoft.com/office/drawing/2014/main" xmlns="" id="{00000000-0008-0000-0600-0000C1000000}"/>
            </a:ext>
          </a:extLst>
        </xdr:cNvPr>
        <xdr:cNvSpPr/>
      </xdr:nvSpPr>
      <xdr:spPr>
        <a:xfrm>
          <a:off x="4584700" y="13381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157883</xdr:rowOff>
    </xdr:from>
    <xdr:ext cx="534377" cy="259045"/>
    <xdr:sp macro="" textlink="">
      <xdr:nvSpPr>
        <xdr:cNvPr id="194" name="維持補修費該当値テキスト">
          <a:extLst>
            <a:ext uri="{FF2B5EF4-FFF2-40B4-BE49-F238E27FC236}">
              <a16:creationId xmlns:a16="http://schemas.microsoft.com/office/drawing/2014/main" xmlns="" id="{00000000-0008-0000-0600-0000C2000000}"/>
            </a:ext>
          </a:extLst>
        </xdr:cNvPr>
        <xdr:cNvSpPr txBox="1"/>
      </xdr:nvSpPr>
      <xdr:spPr>
        <a:xfrm>
          <a:off x="4686300" y="133595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77707</xdr:rowOff>
    </xdr:from>
    <xdr:to>
      <xdr:col>20</xdr:col>
      <xdr:colOff>38100</xdr:colOff>
      <xdr:row>78</xdr:row>
      <xdr:rowOff>7857</xdr:rowOff>
    </xdr:to>
    <xdr:sp macro="" textlink="">
      <xdr:nvSpPr>
        <xdr:cNvPr id="195" name="楕円 194">
          <a:extLst>
            <a:ext uri="{FF2B5EF4-FFF2-40B4-BE49-F238E27FC236}">
              <a16:creationId xmlns:a16="http://schemas.microsoft.com/office/drawing/2014/main" xmlns="" id="{00000000-0008-0000-0600-0000C3000000}"/>
            </a:ext>
          </a:extLst>
        </xdr:cNvPr>
        <xdr:cNvSpPr/>
      </xdr:nvSpPr>
      <xdr:spPr>
        <a:xfrm>
          <a:off x="3746500" y="13279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24384</xdr:rowOff>
    </xdr:from>
    <xdr:ext cx="534377" cy="259045"/>
    <xdr:sp macro="" textlink="">
      <xdr:nvSpPr>
        <xdr:cNvPr id="196" name="テキスト ボックス 195">
          <a:extLst>
            <a:ext uri="{FF2B5EF4-FFF2-40B4-BE49-F238E27FC236}">
              <a16:creationId xmlns:a16="http://schemas.microsoft.com/office/drawing/2014/main" xmlns="" id="{00000000-0008-0000-0600-0000C4000000}"/>
            </a:ext>
          </a:extLst>
        </xdr:cNvPr>
        <xdr:cNvSpPr txBox="1"/>
      </xdr:nvSpPr>
      <xdr:spPr>
        <a:xfrm>
          <a:off x="3530111" y="130545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30393</xdr:rowOff>
    </xdr:from>
    <xdr:to>
      <xdr:col>15</xdr:col>
      <xdr:colOff>101600</xdr:colOff>
      <xdr:row>78</xdr:row>
      <xdr:rowOff>131993</xdr:rowOff>
    </xdr:to>
    <xdr:sp macro="" textlink="">
      <xdr:nvSpPr>
        <xdr:cNvPr id="197" name="楕円 196">
          <a:extLst>
            <a:ext uri="{FF2B5EF4-FFF2-40B4-BE49-F238E27FC236}">
              <a16:creationId xmlns:a16="http://schemas.microsoft.com/office/drawing/2014/main" xmlns="" id="{00000000-0008-0000-0600-0000C5000000}"/>
            </a:ext>
          </a:extLst>
        </xdr:cNvPr>
        <xdr:cNvSpPr/>
      </xdr:nvSpPr>
      <xdr:spPr>
        <a:xfrm>
          <a:off x="2857500" y="13403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123120</xdr:rowOff>
    </xdr:from>
    <xdr:ext cx="534377" cy="259045"/>
    <xdr:sp macro="" textlink="">
      <xdr:nvSpPr>
        <xdr:cNvPr id="198" name="テキスト ボックス 197">
          <a:extLst>
            <a:ext uri="{FF2B5EF4-FFF2-40B4-BE49-F238E27FC236}">
              <a16:creationId xmlns:a16="http://schemas.microsoft.com/office/drawing/2014/main" xmlns="" id="{00000000-0008-0000-0600-0000C6000000}"/>
            </a:ext>
          </a:extLst>
        </xdr:cNvPr>
        <xdr:cNvSpPr txBox="1"/>
      </xdr:nvSpPr>
      <xdr:spPr>
        <a:xfrm>
          <a:off x="2641111" y="13496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136533</xdr:rowOff>
    </xdr:from>
    <xdr:to>
      <xdr:col>10</xdr:col>
      <xdr:colOff>165100</xdr:colOff>
      <xdr:row>78</xdr:row>
      <xdr:rowOff>66683</xdr:rowOff>
    </xdr:to>
    <xdr:sp macro="" textlink="">
      <xdr:nvSpPr>
        <xdr:cNvPr id="199" name="楕円 198">
          <a:extLst>
            <a:ext uri="{FF2B5EF4-FFF2-40B4-BE49-F238E27FC236}">
              <a16:creationId xmlns:a16="http://schemas.microsoft.com/office/drawing/2014/main" xmlns="" id="{00000000-0008-0000-0600-0000C7000000}"/>
            </a:ext>
          </a:extLst>
        </xdr:cNvPr>
        <xdr:cNvSpPr/>
      </xdr:nvSpPr>
      <xdr:spPr>
        <a:xfrm>
          <a:off x="1968500" y="133381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83210</xdr:rowOff>
    </xdr:from>
    <xdr:ext cx="534377" cy="259045"/>
    <xdr:sp macro="" textlink="">
      <xdr:nvSpPr>
        <xdr:cNvPr id="200" name="テキスト ボックス 199">
          <a:extLst>
            <a:ext uri="{FF2B5EF4-FFF2-40B4-BE49-F238E27FC236}">
              <a16:creationId xmlns:a16="http://schemas.microsoft.com/office/drawing/2014/main" xmlns="" id="{00000000-0008-0000-0600-0000C8000000}"/>
            </a:ext>
          </a:extLst>
        </xdr:cNvPr>
        <xdr:cNvSpPr txBox="1"/>
      </xdr:nvSpPr>
      <xdr:spPr>
        <a:xfrm>
          <a:off x="1752111" y="131134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78377</xdr:rowOff>
    </xdr:from>
    <xdr:to>
      <xdr:col>6</xdr:col>
      <xdr:colOff>38100</xdr:colOff>
      <xdr:row>79</xdr:row>
      <xdr:rowOff>8527</xdr:rowOff>
    </xdr:to>
    <xdr:sp macro="" textlink="">
      <xdr:nvSpPr>
        <xdr:cNvPr id="201" name="楕円 200">
          <a:extLst>
            <a:ext uri="{FF2B5EF4-FFF2-40B4-BE49-F238E27FC236}">
              <a16:creationId xmlns:a16="http://schemas.microsoft.com/office/drawing/2014/main" xmlns="" id="{00000000-0008-0000-0600-0000C9000000}"/>
            </a:ext>
          </a:extLst>
        </xdr:cNvPr>
        <xdr:cNvSpPr/>
      </xdr:nvSpPr>
      <xdr:spPr>
        <a:xfrm>
          <a:off x="1079500" y="13451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171104</xdr:rowOff>
    </xdr:from>
    <xdr:ext cx="534377" cy="259045"/>
    <xdr:sp macro="" textlink="">
      <xdr:nvSpPr>
        <xdr:cNvPr id="202" name="テキスト ボックス 201">
          <a:extLst>
            <a:ext uri="{FF2B5EF4-FFF2-40B4-BE49-F238E27FC236}">
              <a16:creationId xmlns:a16="http://schemas.microsoft.com/office/drawing/2014/main" xmlns="" id="{00000000-0008-0000-0600-0000CA000000}"/>
            </a:ext>
          </a:extLst>
        </xdr:cNvPr>
        <xdr:cNvSpPr txBox="1"/>
      </xdr:nvSpPr>
      <xdr:spPr>
        <a:xfrm>
          <a:off x="863111" y="135442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xmlns=""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xmlns=""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xmlns=""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xmlns=""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xmlns=""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103,700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xmlns=""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xmlns=""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xmlns=""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xmlns=""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xmlns=""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139700</xdr:rowOff>
    </xdr:from>
    <xdr:to>
      <xdr:col>28</xdr:col>
      <xdr:colOff>114300</xdr:colOff>
      <xdr:row>99</xdr:row>
      <xdr:rowOff>139700</xdr:rowOff>
    </xdr:to>
    <xdr:cxnSp macro="">
      <xdr:nvCxnSpPr>
        <xdr:cNvPr id="213" name="直線コネクタ 212">
          <a:extLst>
            <a:ext uri="{FF2B5EF4-FFF2-40B4-BE49-F238E27FC236}">
              <a16:creationId xmlns:a16="http://schemas.microsoft.com/office/drawing/2014/main" xmlns="" id="{00000000-0008-0000-0600-0000D5000000}"/>
            </a:ext>
          </a:extLst>
        </xdr:cNvPr>
        <xdr:cNvCxnSpPr/>
      </xdr:nvCxnSpPr>
      <xdr:spPr>
        <a:xfrm>
          <a:off x="762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168927</xdr:rowOff>
    </xdr:from>
    <xdr:ext cx="248786" cy="259045"/>
    <xdr:sp macro="" textlink="">
      <xdr:nvSpPr>
        <xdr:cNvPr id="214" name="テキスト ボックス 213">
          <a:extLst>
            <a:ext uri="{FF2B5EF4-FFF2-40B4-BE49-F238E27FC236}">
              <a16:creationId xmlns:a16="http://schemas.microsoft.com/office/drawing/2014/main" xmlns="" id="{00000000-0008-0000-0600-0000D6000000}"/>
            </a:ext>
          </a:extLst>
        </xdr:cNvPr>
        <xdr:cNvSpPr txBox="1"/>
      </xdr:nvSpPr>
      <xdr:spPr>
        <a:xfrm>
          <a:off x="513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25400</xdr:rowOff>
    </xdr:from>
    <xdr:to>
      <xdr:col>28</xdr:col>
      <xdr:colOff>114300</xdr:colOff>
      <xdr:row>98</xdr:row>
      <xdr:rowOff>25400</xdr:rowOff>
    </xdr:to>
    <xdr:cxnSp macro="">
      <xdr:nvCxnSpPr>
        <xdr:cNvPr id="215" name="直線コネクタ 214">
          <a:extLst>
            <a:ext uri="{FF2B5EF4-FFF2-40B4-BE49-F238E27FC236}">
              <a16:creationId xmlns:a16="http://schemas.microsoft.com/office/drawing/2014/main" xmlns="" id="{00000000-0008-0000-0600-0000D7000000}"/>
            </a:ext>
          </a:extLst>
        </xdr:cNvPr>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54627</xdr:rowOff>
    </xdr:from>
    <xdr:ext cx="531299" cy="259045"/>
    <xdr:sp macro="" textlink="">
      <xdr:nvSpPr>
        <xdr:cNvPr id="216" name="テキスト ボックス 215">
          <a:extLst>
            <a:ext uri="{FF2B5EF4-FFF2-40B4-BE49-F238E27FC236}">
              <a16:creationId xmlns:a16="http://schemas.microsoft.com/office/drawing/2014/main" xmlns="" id="{00000000-0008-0000-0600-0000D8000000}"/>
            </a:ext>
          </a:extLst>
        </xdr:cNvPr>
        <xdr:cNvSpPr txBox="1"/>
      </xdr:nvSpPr>
      <xdr:spPr>
        <a:xfrm>
          <a:off x="230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82550</xdr:rowOff>
    </xdr:from>
    <xdr:to>
      <xdr:col>28</xdr:col>
      <xdr:colOff>114300</xdr:colOff>
      <xdr:row>96</xdr:row>
      <xdr:rowOff>82550</xdr:rowOff>
    </xdr:to>
    <xdr:cxnSp macro="">
      <xdr:nvCxnSpPr>
        <xdr:cNvPr id="217" name="直線コネクタ 216">
          <a:extLst>
            <a:ext uri="{FF2B5EF4-FFF2-40B4-BE49-F238E27FC236}">
              <a16:creationId xmlns:a16="http://schemas.microsoft.com/office/drawing/2014/main" xmlns="" id="{00000000-0008-0000-0600-0000D9000000}"/>
            </a:ext>
          </a:extLst>
        </xdr:cNvPr>
        <xdr:cNvCxnSpPr/>
      </xdr:nvCxnSpPr>
      <xdr:spPr>
        <a:xfrm>
          <a:off x="762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111777</xdr:rowOff>
    </xdr:from>
    <xdr:ext cx="531299" cy="259045"/>
    <xdr:sp macro="" textlink="">
      <xdr:nvSpPr>
        <xdr:cNvPr id="218" name="テキスト ボックス 217">
          <a:extLst>
            <a:ext uri="{FF2B5EF4-FFF2-40B4-BE49-F238E27FC236}">
              <a16:creationId xmlns:a16="http://schemas.microsoft.com/office/drawing/2014/main" xmlns="" id="{00000000-0008-0000-0600-0000DA000000}"/>
            </a:ext>
          </a:extLst>
        </xdr:cNvPr>
        <xdr:cNvSpPr txBox="1"/>
      </xdr:nvSpPr>
      <xdr:spPr>
        <a:xfrm>
          <a:off x="230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9" name="直線コネクタ 218">
          <a:extLst>
            <a:ext uri="{FF2B5EF4-FFF2-40B4-BE49-F238E27FC236}">
              <a16:creationId xmlns:a16="http://schemas.microsoft.com/office/drawing/2014/main" xmlns="" id="{00000000-0008-0000-0600-0000DB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20" name="テキスト ボックス 219">
          <a:extLst>
            <a:ext uri="{FF2B5EF4-FFF2-40B4-BE49-F238E27FC236}">
              <a16:creationId xmlns:a16="http://schemas.microsoft.com/office/drawing/2014/main" xmlns="" id="{00000000-0008-0000-0600-0000DC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25400</xdr:rowOff>
    </xdr:from>
    <xdr:to>
      <xdr:col>28</xdr:col>
      <xdr:colOff>114300</xdr:colOff>
      <xdr:row>93</xdr:row>
      <xdr:rowOff>25400</xdr:rowOff>
    </xdr:to>
    <xdr:cxnSp macro="">
      <xdr:nvCxnSpPr>
        <xdr:cNvPr id="221" name="直線コネクタ 220">
          <a:extLst>
            <a:ext uri="{FF2B5EF4-FFF2-40B4-BE49-F238E27FC236}">
              <a16:creationId xmlns:a16="http://schemas.microsoft.com/office/drawing/2014/main" xmlns="" id="{00000000-0008-0000-0600-0000DD000000}"/>
            </a:ext>
          </a:extLst>
        </xdr:cNvPr>
        <xdr:cNvCxnSpPr/>
      </xdr:nvCxnSpPr>
      <xdr:spPr>
        <a:xfrm>
          <a:off x="762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54627</xdr:rowOff>
    </xdr:from>
    <xdr:ext cx="595419" cy="259045"/>
    <xdr:sp macro="" textlink="">
      <xdr:nvSpPr>
        <xdr:cNvPr id="222" name="テキスト ボックス 221">
          <a:extLst>
            <a:ext uri="{FF2B5EF4-FFF2-40B4-BE49-F238E27FC236}">
              <a16:creationId xmlns:a16="http://schemas.microsoft.com/office/drawing/2014/main" xmlns="" id="{00000000-0008-0000-0600-0000DE000000}"/>
            </a:ext>
          </a:extLst>
        </xdr:cNvPr>
        <xdr:cNvSpPr txBox="1"/>
      </xdr:nvSpPr>
      <xdr:spPr>
        <a:xfrm>
          <a:off x="166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82550</xdr:rowOff>
    </xdr:from>
    <xdr:to>
      <xdr:col>28</xdr:col>
      <xdr:colOff>114300</xdr:colOff>
      <xdr:row>91</xdr:row>
      <xdr:rowOff>82550</xdr:rowOff>
    </xdr:to>
    <xdr:cxnSp macro="">
      <xdr:nvCxnSpPr>
        <xdr:cNvPr id="223" name="直線コネクタ 222">
          <a:extLst>
            <a:ext uri="{FF2B5EF4-FFF2-40B4-BE49-F238E27FC236}">
              <a16:creationId xmlns:a16="http://schemas.microsoft.com/office/drawing/2014/main" xmlns="" id="{00000000-0008-0000-0600-0000DF000000}"/>
            </a:ext>
          </a:extLst>
        </xdr:cNvPr>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24" name="テキスト ボックス 223">
          <a:extLst>
            <a:ext uri="{FF2B5EF4-FFF2-40B4-BE49-F238E27FC236}">
              <a16:creationId xmlns:a16="http://schemas.microsoft.com/office/drawing/2014/main" xmlns="" id="{00000000-0008-0000-0600-0000E0000000}"/>
            </a:ext>
          </a:extLst>
        </xdr:cNvPr>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89</xdr:row>
      <xdr:rowOff>139700</xdr:rowOff>
    </xdr:from>
    <xdr:to>
      <xdr:col>28</xdr:col>
      <xdr:colOff>114300</xdr:colOff>
      <xdr:row>89</xdr:row>
      <xdr:rowOff>139700</xdr:rowOff>
    </xdr:to>
    <xdr:cxnSp macro="">
      <xdr:nvCxnSpPr>
        <xdr:cNvPr id="225" name="直線コネクタ 224">
          <a:extLst>
            <a:ext uri="{FF2B5EF4-FFF2-40B4-BE49-F238E27FC236}">
              <a16:creationId xmlns:a16="http://schemas.microsoft.com/office/drawing/2014/main" xmlns="" id="{00000000-0008-0000-0600-0000E1000000}"/>
            </a:ext>
          </a:extLst>
        </xdr:cNvPr>
        <xdr:cNvCxnSpPr/>
      </xdr:nvCxnSpPr>
      <xdr:spPr>
        <a:xfrm>
          <a:off x="762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88</xdr:row>
      <xdr:rowOff>168927</xdr:rowOff>
    </xdr:from>
    <xdr:ext cx="595419" cy="259045"/>
    <xdr:sp macro="" textlink="">
      <xdr:nvSpPr>
        <xdr:cNvPr id="226" name="テキスト ボックス 225">
          <a:extLst>
            <a:ext uri="{FF2B5EF4-FFF2-40B4-BE49-F238E27FC236}">
              <a16:creationId xmlns:a16="http://schemas.microsoft.com/office/drawing/2014/main" xmlns="" id="{00000000-0008-0000-0600-0000E2000000}"/>
            </a:ext>
          </a:extLst>
        </xdr:cNvPr>
        <xdr:cNvSpPr txBox="1"/>
      </xdr:nvSpPr>
      <xdr:spPr>
        <a:xfrm>
          <a:off x="166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xmlns="" id="{00000000-0008-0000-06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a16="http://schemas.microsoft.com/office/drawing/2014/main" xmlns="" id="{00000000-0008-0000-06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扶助費グラフ枠">
          <a:extLst>
            <a:ext uri="{FF2B5EF4-FFF2-40B4-BE49-F238E27FC236}">
              <a16:creationId xmlns:a16="http://schemas.microsoft.com/office/drawing/2014/main" xmlns="" id="{00000000-0008-0000-06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76540</xdr:rowOff>
    </xdr:from>
    <xdr:to>
      <xdr:col>24</xdr:col>
      <xdr:colOff>62865</xdr:colOff>
      <xdr:row>98</xdr:row>
      <xdr:rowOff>112021</xdr:rowOff>
    </xdr:to>
    <xdr:cxnSp macro="">
      <xdr:nvCxnSpPr>
        <xdr:cNvPr id="230" name="直線コネクタ 229">
          <a:extLst>
            <a:ext uri="{FF2B5EF4-FFF2-40B4-BE49-F238E27FC236}">
              <a16:creationId xmlns:a16="http://schemas.microsoft.com/office/drawing/2014/main" xmlns="" id="{00000000-0008-0000-0600-0000E6000000}"/>
            </a:ext>
          </a:extLst>
        </xdr:cNvPr>
        <xdr:cNvCxnSpPr/>
      </xdr:nvCxnSpPr>
      <xdr:spPr>
        <a:xfrm flipV="1">
          <a:off x="4633595" y="15507040"/>
          <a:ext cx="1270" cy="14070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115848</xdr:rowOff>
    </xdr:from>
    <xdr:ext cx="534377" cy="259045"/>
    <xdr:sp macro="" textlink="">
      <xdr:nvSpPr>
        <xdr:cNvPr id="231" name="扶助費最小値テキスト">
          <a:extLst>
            <a:ext uri="{FF2B5EF4-FFF2-40B4-BE49-F238E27FC236}">
              <a16:creationId xmlns:a16="http://schemas.microsoft.com/office/drawing/2014/main" xmlns="" id="{00000000-0008-0000-0600-0000E7000000}"/>
            </a:ext>
          </a:extLst>
        </xdr:cNvPr>
        <xdr:cNvSpPr txBox="1"/>
      </xdr:nvSpPr>
      <xdr:spPr>
        <a:xfrm>
          <a:off x="4686300" y="16917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112021</xdr:rowOff>
    </xdr:from>
    <xdr:to>
      <xdr:col>24</xdr:col>
      <xdr:colOff>152400</xdr:colOff>
      <xdr:row>98</xdr:row>
      <xdr:rowOff>112021</xdr:rowOff>
    </xdr:to>
    <xdr:cxnSp macro="">
      <xdr:nvCxnSpPr>
        <xdr:cNvPr id="232" name="直線コネクタ 231">
          <a:extLst>
            <a:ext uri="{FF2B5EF4-FFF2-40B4-BE49-F238E27FC236}">
              <a16:creationId xmlns:a16="http://schemas.microsoft.com/office/drawing/2014/main" xmlns="" id="{00000000-0008-0000-0600-0000E8000000}"/>
            </a:ext>
          </a:extLst>
        </xdr:cNvPr>
        <xdr:cNvCxnSpPr/>
      </xdr:nvCxnSpPr>
      <xdr:spPr>
        <a:xfrm>
          <a:off x="4546600" y="169141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23217</xdr:rowOff>
    </xdr:from>
    <xdr:ext cx="599010" cy="259045"/>
    <xdr:sp macro="" textlink="">
      <xdr:nvSpPr>
        <xdr:cNvPr id="233" name="扶助費最大値テキスト">
          <a:extLst>
            <a:ext uri="{FF2B5EF4-FFF2-40B4-BE49-F238E27FC236}">
              <a16:creationId xmlns:a16="http://schemas.microsoft.com/office/drawing/2014/main" xmlns="" id="{00000000-0008-0000-0600-0000E9000000}"/>
            </a:ext>
          </a:extLst>
        </xdr:cNvPr>
        <xdr:cNvSpPr txBox="1"/>
      </xdr:nvSpPr>
      <xdr:spPr>
        <a:xfrm>
          <a:off x="4686300" y="15282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168,631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76540</xdr:rowOff>
    </xdr:from>
    <xdr:to>
      <xdr:col>24</xdr:col>
      <xdr:colOff>152400</xdr:colOff>
      <xdr:row>90</xdr:row>
      <xdr:rowOff>76540</xdr:rowOff>
    </xdr:to>
    <xdr:cxnSp macro="">
      <xdr:nvCxnSpPr>
        <xdr:cNvPr id="234" name="直線コネクタ 233">
          <a:extLst>
            <a:ext uri="{FF2B5EF4-FFF2-40B4-BE49-F238E27FC236}">
              <a16:creationId xmlns:a16="http://schemas.microsoft.com/office/drawing/2014/main" xmlns="" id="{00000000-0008-0000-0600-0000EA000000}"/>
            </a:ext>
          </a:extLst>
        </xdr:cNvPr>
        <xdr:cNvCxnSpPr/>
      </xdr:nvCxnSpPr>
      <xdr:spPr>
        <a:xfrm>
          <a:off x="4546600" y="155070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105581</xdr:rowOff>
    </xdr:from>
    <xdr:to>
      <xdr:col>24</xdr:col>
      <xdr:colOff>63500</xdr:colOff>
      <xdr:row>95</xdr:row>
      <xdr:rowOff>121365</xdr:rowOff>
    </xdr:to>
    <xdr:cxnSp macro="">
      <xdr:nvCxnSpPr>
        <xdr:cNvPr id="235" name="直線コネクタ 234">
          <a:extLst>
            <a:ext uri="{FF2B5EF4-FFF2-40B4-BE49-F238E27FC236}">
              <a16:creationId xmlns:a16="http://schemas.microsoft.com/office/drawing/2014/main" xmlns="" id="{00000000-0008-0000-0600-0000EB000000}"/>
            </a:ext>
          </a:extLst>
        </xdr:cNvPr>
        <xdr:cNvCxnSpPr/>
      </xdr:nvCxnSpPr>
      <xdr:spPr>
        <a:xfrm>
          <a:off x="3797300" y="16393331"/>
          <a:ext cx="838200" cy="15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127630</xdr:rowOff>
    </xdr:from>
    <xdr:ext cx="534377" cy="259045"/>
    <xdr:sp macro="" textlink="">
      <xdr:nvSpPr>
        <xdr:cNvPr id="236" name="扶助費平均値テキスト">
          <a:extLst>
            <a:ext uri="{FF2B5EF4-FFF2-40B4-BE49-F238E27FC236}">
              <a16:creationId xmlns:a16="http://schemas.microsoft.com/office/drawing/2014/main" xmlns="" id="{00000000-0008-0000-0600-0000EC000000}"/>
            </a:ext>
          </a:extLst>
        </xdr:cNvPr>
        <xdr:cNvSpPr txBox="1"/>
      </xdr:nvSpPr>
      <xdr:spPr>
        <a:xfrm>
          <a:off x="4686300" y="1641538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149203</xdr:rowOff>
    </xdr:from>
    <xdr:to>
      <xdr:col>24</xdr:col>
      <xdr:colOff>114300</xdr:colOff>
      <xdr:row>96</xdr:row>
      <xdr:rowOff>79353</xdr:rowOff>
    </xdr:to>
    <xdr:sp macro="" textlink="">
      <xdr:nvSpPr>
        <xdr:cNvPr id="237" name="フローチャート: 判断 236">
          <a:extLst>
            <a:ext uri="{FF2B5EF4-FFF2-40B4-BE49-F238E27FC236}">
              <a16:creationId xmlns:a16="http://schemas.microsoft.com/office/drawing/2014/main" xmlns="" id="{00000000-0008-0000-0600-0000ED000000}"/>
            </a:ext>
          </a:extLst>
        </xdr:cNvPr>
        <xdr:cNvSpPr/>
      </xdr:nvSpPr>
      <xdr:spPr>
        <a:xfrm>
          <a:off x="4584700" y="16436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84665</xdr:rowOff>
    </xdr:from>
    <xdr:to>
      <xdr:col>19</xdr:col>
      <xdr:colOff>177800</xdr:colOff>
      <xdr:row>95</xdr:row>
      <xdr:rowOff>105581</xdr:rowOff>
    </xdr:to>
    <xdr:cxnSp macro="">
      <xdr:nvCxnSpPr>
        <xdr:cNvPr id="238" name="直線コネクタ 237">
          <a:extLst>
            <a:ext uri="{FF2B5EF4-FFF2-40B4-BE49-F238E27FC236}">
              <a16:creationId xmlns:a16="http://schemas.microsoft.com/office/drawing/2014/main" xmlns="" id="{00000000-0008-0000-0600-0000EE000000}"/>
            </a:ext>
          </a:extLst>
        </xdr:cNvPr>
        <xdr:cNvCxnSpPr/>
      </xdr:nvCxnSpPr>
      <xdr:spPr>
        <a:xfrm>
          <a:off x="2908300" y="16372415"/>
          <a:ext cx="889000" cy="209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134410</xdr:rowOff>
    </xdr:from>
    <xdr:to>
      <xdr:col>20</xdr:col>
      <xdr:colOff>38100</xdr:colOff>
      <xdr:row>96</xdr:row>
      <xdr:rowOff>64560</xdr:rowOff>
    </xdr:to>
    <xdr:sp macro="" textlink="">
      <xdr:nvSpPr>
        <xdr:cNvPr id="239" name="フローチャート: 判断 238">
          <a:extLst>
            <a:ext uri="{FF2B5EF4-FFF2-40B4-BE49-F238E27FC236}">
              <a16:creationId xmlns:a16="http://schemas.microsoft.com/office/drawing/2014/main" xmlns="" id="{00000000-0008-0000-0600-0000EF000000}"/>
            </a:ext>
          </a:extLst>
        </xdr:cNvPr>
        <xdr:cNvSpPr/>
      </xdr:nvSpPr>
      <xdr:spPr>
        <a:xfrm>
          <a:off x="3746500" y="16422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55687</xdr:rowOff>
    </xdr:from>
    <xdr:ext cx="534377" cy="259045"/>
    <xdr:sp macro="" textlink="">
      <xdr:nvSpPr>
        <xdr:cNvPr id="240" name="テキスト ボックス 239">
          <a:extLst>
            <a:ext uri="{FF2B5EF4-FFF2-40B4-BE49-F238E27FC236}">
              <a16:creationId xmlns:a16="http://schemas.microsoft.com/office/drawing/2014/main" xmlns="" id="{00000000-0008-0000-0600-0000F0000000}"/>
            </a:ext>
          </a:extLst>
        </xdr:cNvPr>
        <xdr:cNvSpPr txBox="1"/>
      </xdr:nvSpPr>
      <xdr:spPr>
        <a:xfrm>
          <a:off x="3530111" y="165148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84665</xdr:rowOff>
    </xdr:from>
    <xdr:to>
      <xdr:col>15</xdr:col>
      <xdr:colOff>50800</xdr:colOff>
      <xdr:row>95</xdr:row>
      <xdr:rowOff>167903</xdr:rowOff>
    </xdr:to>
    <xdr:cxnSp macro="">
      <xdr:nvCxnSpPr>
        <xdr:cNvPr id="241" name="直線コネクタ 240">
          <a:extLst>
            <a:ext uri="{FF2B5EF4-FFF2-40B4-BE49-F238E27FC236}">
              <a16:creationId xmlns:a16="http://schemas.microsoft.com/office/drawing/2014/main" xmlns="" id="{00000000-0008-0000-0600-0000F1000000}"/>
            </a:ext>
          </a:extLst>
        </xdr:cNvPr>
        <xdr:cNvCxnSpPr/>
      </xdr:nvCxnSpPr>
      <xdr:spPr>
        <a:xfrm flipV="1">
          <a:off x="2019300" y="16372415"/>
          <a:ext cx="889000" cy="832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125161</xdr:rowOff>
    </xdr:from>
    <xdr:to>
      <xdr:col>15</xdr:col>
      <xdr:colOff>101600</xdr:colOff>
      <xdr:row>96</xdr:row>
      <xdr:rowOff>55311</xdr:rowOff>
    </xdr:to>
    <xdr:sp macro="" textlink="">
      <xdr:nvSpPr>
        <xdr:cNvPr id="242" name="フローチャート: 判断 241">
          <a:extLst>
            <a:ext uri="{FF2B5EF4-FFF2-40B4-BE49-F238E27FC236}">
              <a16:creationId xmlns:a16="http://schemas.microsoft.com/office/drawing/2014/main" xmlns="" id="{00000000-0008-0000-0600-0000F2000000}"/>
            </a:ext>
          </a:extLst>
        </xdr:cNvPr>
        <xdr:cNvSpPr/>
      </xdr:nvSpPr>
      <xdr:spPr>
        <a:xfrm>
          <a:off x="2857500" y="16412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46438</xdr:rowOff>
    </xdr:from>
    <xdr:ext cx="534377" cy="259045"/>
    <xdr:sp macro="" textlink="">
      <xdr:nvSpPr>
        <xdr:cNvPr id="243" name="テキスト ボックス 242">
          <a:extLst>
            <a:ext uri="{FF2B5EF4-FFF2-40B4-BE49-F238E27FC236}">
              <a16:creationId xmlns:a16="http://schemas.microsoft.com/office/drawing/2014/main" xmlns="" id="{00000000-0008-0000-0600-0000F3000000}"/>
            </a:ext>
          </a:extLst>
        </xdr:cNvPr>
        <xdr:cNvSpPr txBox="1"/>
      </xdr:nvSpPr>
      <xdr:spPr>
        <a:xfrm>
          <a:off x="2641111" y="165056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111030</xdr:rowOff>
    </xdr:from>
    <xdr:to>
      <xdr:col>10</xdr:col>
      <xdr:colOff>114300</xdr:colOff>
      <xdr:row>95</xdr:row>
      <xdr:rowOff>167903</xdr:rowOff>
    </xdr:to>
    <xdr:cxnSp macro="">
      <xdr:nvCxnSpPr>
        <xdr:cNvPr id="244" name="直線コネクタ 243">
          <a:extLst>
            <a:ext uri="{FF2B5EF4-FFF2-40B4-BE49-F238E27FC236}">
              <a16:creationId xmlns:a16="http://schemas.microsoft.com/office/drawing/2014/main" xmlns="" id="{00000000-0008-0000-0600-0000F4000000}"/>
            </a:ext>
          </a:extLst>
        </xdr:cNvPr>
        <xdr:cNvCxnSpPr/>
      </xdr:nvCxnSpPr>
      <xdr:spPr>
        <a:xfrm>
          <a:off x="1130300" y="16398780"/>
          <a:ext cx="889000" cy="568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4308</xdr:rowOff>
    </xdr:from>
    <xdr:to>
      <xdr:col>10</xdr:col>
      <xdr:colOff>165100</xdr:colOff>
      <xdr:row>96</xdr:row>
      <xdr:rowOff>105908</xdr:rowOff>
    </xdr:to>
    <xdr:sp macro="" textlink="">
      <xdr:nvSpPr>
        <xdr:cNvPr id="245" name="フローチャート: 判断 244">
          <a:extLst>
            <a:ext uri="{FF2B5EF4-FFF2-40B4-BE49-F238E27FC236}">
              <a16:creationId xmlns:a16="http://schemas.microsoft.com/office/drawing/2014/main" xmlns="" id="{00000000-0008-0000-0600-0000F5000000}"/>
            </a:ext>
          </a:extLst>
        </xdr:cNvPr>
        <xdr:cNvSpPr/>
      </xdr:nvSpPr>
      <xdr:spPr>
        <a:xfrm>
          <a:off x="1968500" y="16463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97035</xdr:rowOff>
    </xdr:from>
    <xdr:ext cx="534377" cy="259045"/>
    <xdr:sp macro="" textlink="">
      <xdr:nvSpPr>
        <xdr:cNvPr id="246" name="テキスト ボックス 245">
          <a:extLst>
            <a:ext uri="{FF2B5EF4-FFF2-40B4-BE49-F238E27FC236}">
              <a16:creationId xmlns:a16="http://schemas.microsoft.com/office/drawing/2014/main" xmlns="" id="{00000000-0008-0000-0600-0000F6000000}"/>
            </a:ext>
          </a:extLst>
        </xdr:cNvPr>
        <xdr:cNvSpPr txBox="1"/>
      </xdr:nvSpPr>
      <xdr:spPr>
        <a:xfrm>
          <a:off x="1752111" y="165562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14939</xdr:rowOff>
    </xdr:from>
    <xdr:to>
      <xdr:col>6</xdr:col>
      <xdr:colOff>38100</xdr:colOff>
      <xdr:row>96</xdr:row>
      <xdr:rowOff>116539</xdr:rowOff>
    </xdr:to>
    <xdr:sp macro="" textlink="">
      <xdr:nvSpPr>
        <xdr:cNvPr id="247" name="フローチャート: 判断 246">
          <a:extLst>
            <a:ext uri="{FF2B5EF4-FFF2-40B4-BE49-F238E27FC236}">
              <a16:creationId xmlns:a16="http://schemas.microsoft.com/office/drawing/2014/main" xmlns="" id="{00000000-0008-0000-0600-0000F7000000}"/>
            </a:ext>
          </a:extLst>
        </xdr:cNvPr>
        <xdr:cNvSpPr/>
      </xdr:nvSpPr>
      <xdr:spPr>
        <a:xfrm>
          <a:off x="1079500" y="16474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107666</xdr:rowOff>
    </xdr:from>
    <xdr:ext cx="534377" cy="259045"/>
    <xdr:sp macro="" textlink="">
      <xdr:nvSpPr>
        <xdr:cNvPr id="248" name="テキスト ボックス 247">
          <a:extLst>
            <a:ext uri="{FF2B5EF4-FFF2-40B4-BE49-F238E27FC236}">
              <a16:creationId xmlns:a16="http://schemas.microsoft.com/office/drawing/2014/main" xmlns="" id="{00000000-0008-0000-0600-0000F8000000}"/>
            </a:ext>
          </a:extLst>
        </xdr:cNvPr>
        <xdr:cNvSpPr txBox="1"/>
      </xdr:nvSpPr>
      <xdr:spPr>
        <a:xfrm>
          <a:off x="863111" y="165668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xmlns="" id="{00000000-0008-0000-06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xmlns="" id="{00000000-0008-0000-06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xmlns="" id="{00000000-0008-0000-06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xmlns="" id="{00000000-0008-0000-06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xmlns="" id="{00000000-0008-0000-06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70565</xdr:rowOff>
    </xdr:from>
    <xdr:to>
      <xdr:col>24</xdr:col>
      <xdr:colOff>114300</xdr:colOff>
      <xdr:row>96</xdr:row>
      <xdr:rowOff>715</xdr:rowOff>
    </xdr:to>
    <xdr:sp macro="" textlink="">
      <xdr:nvSpPr>
        <xdr:cNvPr id="254" name="楕円 253">
          <a:extLst>
            <a:ext uri="{FF2B5EF4-FFF2-40B4-BE49-F238E27FC236}">
              <a16:creationId xmlns:a16="http://schemas.microsoft.com/office/drawing/2014/main" xmlns="" id="{00000000-0008-0000-0600-0000FE000000}"/>
            </a:ext>
          </a:extLst>
        </xdr:cNvPr>
        <xdr:cNvSpPr/>
      </xdr:nvSpPr>
      <xdr:spPr>
        <a:xfrm>
          <a:off x="4584700" y="16358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93442</xdr:rowOff>
    </xdr:from>
    <xdr:ext cx="534377" cy="259045"/>
    <xdr:sp macro="" textlink="">
      <xdr:nvSpPr>
        <xdr:cNvPr id="255" name="扶助費該当値テキスト">
          <a:extLst>
            <a:ext uri="{FF2B5EF4-FFF2-40B4-BE49-F238E27FC236}">
              <a16:creationId xmlns:a16="http://schemas.microsoft.com/office/drawing/2014/main" xmlns="" id="{00000000-0008-0000-0600-0000FF000000}"/>
            </a:ext>
          </a:extLst>
        </xdr:cNvPr>
        <xdr:cNvSpPr txBox="1"/>
      </xdr:nvSpPr>
      <xdr:spPr>
        <a:xfrm>
          <a:off x="4686300" y="16209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54781</xdr:rowOff>
    </xdr:from>
    <xdr:to>
      <xdr:col>20</xdr:col>
      <xdr:colOff>38100</xdr:colOff>
      <xdr:row>95</xdr:row>
      <xdr:rowOff>156381</xdr:rowOff>
    </xdr:to>
    <xdr:sp macro="" textlink="">
      <xdr:nvSpPr>
        <xdr:cNvPr id="256" name="楕円 255">
          <a:extLst>
            <a:ext uri="{FF2B5EF4-FFF2-40B4-BE49-F238E27FC236}">
              <a16:creationId xmlns:a16="http://schemas.microsoft.com/office/drawing/2014/main" xmlns="" id="{00000000-0008-0000-0600-000000010000}"/>
            </a:ext>
          </a:extLst>
        </xdr:cNvPr>
        <xdr:cNvSpPr/>
      </xdr:nvSpPr>
      <xdr:spPr>
        <a:xfrm>
          <a:off x="3746500" y="163425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1458</xdr:rowOff>
    </xdr:from>
    <xdr:ext cx="534377" cy="259045"/>
    <xdr:sp macro="" textlink="">
      <xdr:nvSpPr>
        <xdr:cNvPr id="257" name="テキスト ボックス 256">
          <a:extLst>
            <a:ext uri="{FF2B5EF4-FFF2-40B4-BE49-F238E27FC236}">
              <a16:creationId xmlns:a16="http://schemas.microsoft.com/office/drawing/2014/main" xmlns="" id="{00000000-0008-0000-0600-000001010000}"/>
            </a:ext>
          </a:extLst>
        </xdr:cNvPr>
        <xdr:cNvSpPr txBox="1"/>
      </xdr:nvSpPr>
      <xdr:spPr>
        <a:xfrm>
          <a:off x="3530111" y="161177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33865</xdr:rowOff>
    </xdr:from>
    <xdr:to>
      <xdr:col>15</xdr:col>
      <xdr:colOff>101600</xdr:colOff>
      <xdr:row>95</xdr:row>
      <xdr:rowOff>135465</xdr:rowOff>
    </xdr:to>
    <xdr:sp macro="" textlink="">
      <xdr:nvSpPr>
        <xdr:cNvPr id="258" name="楕円 257">
          <a:extLst>
            <a:ext uri="{FF2B5EF4-FFF2-40B4-BE49-F238E27FC236}">
              <a16:creationId xmlns:a16="http://schemas.microsoft.com/office/drawing/2014/main" xmlns="" id="{00000000-0008-0000-0600-000002010000}"/>
            </a:ext>
          </a:extLst>
        </xdr:cNvPr>
        <xdr:cNvSpPr/>
      </xdr:nvSpPr>
      <xdr:spPr>
        <a:xfrm>
          <a:off x="2857500" y="16321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151992</xdr:rowOff>
    </xdr:from>
    <xdr:ext cx="534377" cy="259045"/>
    <xdr:sp macro="" textlink="">
      <xdr:nvSpPr>
        <xdr:cNvPr id="259" name="テキスト ボックス 258">
          <a:extLst>
            <a:ext uri="{FF2B5EF4-FFF2-40B4-BE49-F238E27FC236}">
              <a16:creationId xmlns:a16="http://schemas.microsoft.com/office/drawing/2014/main" xmlns="" id="{00000000-0008-0000-0600-000003010000}"/>
            </a:ext>
          </a:extLst>
        </xdr:cNvPr>
        <xdr:cNvSpPr txBox="1"/>
      </xdr:nvSpPr>
      <xdr:spPr>
        <a:xfrm>
          <a:off x="2641111" y="16096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77,778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117103</xdr:rowOff>
    </xdr:from>
    <xdr:to>
      <xdr:col>10</xdr:col>
      <xdr:colOff>165100</xdr:colOff>
      <xdr:row>96</xdr:row>
      <xdr:rowOff>47253</xdr:rowOff>
    </xdr:to>
    <xdr:sp macro="" textlink="">
      <xdr:nvSpPr>
        <xdr:cNvPr id="260" name="楕円 259">
          <a:extLst>
            <a:ext uri="{FF2B5EF4-FFF2-40B4-BE49-F238E27FC236}">
              <a16:creationId xmlns:a16="http://schemas.microsoft.com/office/drawing/2014/main" xmlns="" id="{00000000-0008-0000-0600-000004010000}"/>
            </a:ext>
          </a:extLst>
        </xdr:cNvPr>
        <xdr:cNvSpPr/>
      </xdr:nvSpPr>
      <xdr:spPr>
        <a:xfrm>
          <a:off x="1968500" y="16404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63780</xdr:rowOff>
    </xdr:from>
    <xdr:ext cx="534377" cy="259045"/>
    <xdr:sp macro="" textlink="">
      <xdr:nvSpPr>
        <xdr:cNvPr id="261" name="テキスト ボックス 260">
          <a:extLst>
            <a:ext uri="{FF2B5EF4-FFF2-40B4-BE49-F238E27FC236}">
              <a16:creationId xmlns:a16="http://schemas.microsoft.com/office/drawing/2014/main" xmlns="" id="{00000000-0008-0000-0600-000005010000}"/>
            </a:ext>
          </a:extLst>
        </xdr:cNvPr>
        <xdr:cNvSpPr txBox="1"/>
      </xdr:nvSpPr>
      <xdr:spPr>
        <a:xfrm>
          <a:off x="1752111" y="16180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60230</xdr:rowOff>
    </xdr:from>
    <xdr:to>
      <xdr:col>6</xdr:col>
      <xdr:colOff>38100</xdr:colOff>
      <xdr:row>95</xdr:row>
      <xdr:rowOff>161830</xdr:rowOff>
    </xdr:to>
    <xdr:sp macro="" textlink="">
      <xdr:nvSpPr>
        <xdr:cNvPr id="262" name="楕円 261">
          <a:extLst>
            <a:ext uri="{FF2B5EF4-FFF2-40B4-BE49-F238E27FC236}">
              <a16:creationId xmlns:a16="http://schemas.microsoft.com/office/drawing/2014/main" xmlns="" id="{00000000-0008-0000-0600-000006010000}"/>
            </a:ext>
          </a:extLst>
        </xdr:cNvPr>
        <xdr:cNvSpPr/>
      </xdr:nvSpPr>
      <xdr:spPr>
        <a:xfrm>
          <a:off x="1079500" y="16347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6907</xdr:rowOff>
    </xdr:from>
    <xdr:ext cx="534377" cy="259045"/>
    <xdr:sp macro="" textlink="">
      <xdr:nvSpPr>
        <xdr:cNvPr id="263" name="テキスト ボックス 262">
          <a:extLst>
            <a:ext uri="{FF2B5EF4-FFF2-40B4-BE49-F238E27FC236}">
              <a16:creationId xmlns:a16="http://schemas.microsoft.com/office/drawing/2014/main" xmlns="" id="{00000000-0008-0000-0600-000007010000}"/>
            </a:ext>
          </a:extLst>
        </xdr:cNvPr>
        <xdr:cNvSpPr txBox="1"/>
      </xdr:nvSpPr>
      <xdr:spPr>
        <a:xfrm>
          <a:off x="863111" y="16123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a16="http://schemas.microsoft.com/office/drawing/2014/main" xmlns="" id="{00000000-0008-0000-06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a16="http://schemas.microsoft.com/office/drawing/2014/main" xmlns="" id="{00000000-0008-0000-06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a16="http://schemas.microsoft.com/office/drawing/2014/main" xmlns="" id="{00000000-0008-0000-06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a16="http://schemas.microsoft.com/office/drawing/2014/main" xmlns="" id="{00000000-0008-0000-06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a16="http://schemas.microsoft.com/office/drawing/2014/main" xmlns="" id="{00000000-0008-0000-06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a16="http://schemas.microsoft.com/office/drawing/2014/main" xmlns="" id="{00000000-0008-0000-06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a16="http://schemas.microsoft.com/office/drawing/2014/main" xmlns="" id="{00000000-0008-0000-06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a16="http://schemas.microsoft.com/office/drawing/2014/main" xmlns="" id="{00000000-0008-0000-06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a16="http://schemas.microsoft.com/office/drawing/2014/main" xmlns="" id="{00000000-0008-0000-06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xmlns="" id="{00000000-0008-0000-06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4" name="直線コネクタ 273">
          <a:extLst>
            <a:ext uri="{FF2B5EF4-FFF2-40B4-BE49-F238E27FC236}">
              <a16:creationId xmlns:a16="http://schemas.microsoft.com/office/drawing/2014/main" xmlns="" id="{00000000-0008-0000-0600-000012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5" name="テキスト ボックス 274">
          <a:extLst>
            <a:ext uri="{FF2B5EF4-FFF2-40B4-BE49-F238E27FC236}">
              <a16:creationId xmlns:a16="http://schemas.microsoft.com/office/drawing/2014/main" xmlns="" id="{00000000-0008-0000-0600-000013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6" name="直線コネクタ 275">
          <a:extLst>
            <a:ext uri="{FF2B5EF4-FFF2-40B4-BE49-F238E27FC236}">
              <a16:creationId xmlns:a16="http://schemas.microsoft.com/office/drawing/2014/main" xmlns="" id="{00000000-0008-0000-0600-000014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7" name="テキスト ボックス 276">
          <a:extLst>
            <a:ext uri="{FF2B5EF4-FFF2-40B4-BE49-F238E27FC236}">
              <a16:creationId xmlns:a16="http://schemas.microsoft.com/office/drawing/2014/main" xmlns="" id="{00000000-0008-0000-0600-000015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a:extLst>
            <a:ext uri="{FF2B5EF4-FFF2-40B4-BE49-F238E27FC236}">
              <a16:creationId xmlns:a16="http://schemas.microsoft.com/office/drawing/2014/main" xmlns="" id="{00000000-0008-0000-0600-000016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9" name="テキスト ボックス 278">
          <a:extLst>
            <a:ext uri="{FF2B5EF4-FFF2-40B4-BE49-F238E27FC236}">
              <a16:creationId xmlns:a16="http://schemas.microsoft.com/office/drawing/2014/main" xmlns="" id="{00000000-0008-0000-0600-000017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0" name="直線コネクタ 279">
          <a:extLst>
            <a:ext uri="{FF2B5EF4-FFF2-40B4-BE49-F238E27FC236}">
              <a16:creationId xmlns:a16="http://schemas.microsoft.com/office/drawing/2014/main" xmlns="" id="{00000000-0008-0000-0600-000018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81" name="テキスト ボックス 280">
          <a:extLst>
            <a:ext uri="{FF2B5EF4-FFF2-40B4-BE49-F238E27FC236}">
              <a16:creationId xmlns:a16="http://schemas.microsoft.com/office/drawing/2014/main" xmlns="" id="{00000000-0008-0000-0600-000019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2" name="直線コネクタ 281">
          <a:extLst>
            <a:ext uri="{FF2B5EF4-FFF2-40B4-BE49-F238E27FC236}">
              <a16:creationId xmlns:a16="http://schemas.microsoft.com/office/drawing/2014/main" xmlns="" id="{00000000-0008-0000-0600-00001A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3" name="テキスト ボックス 282">
          <a:extLst>
            <a:ext uri="{FF2B5EF4-FFF2-40B4-BE49-F238E27FC236}">
              <a16:creationId xmlns:a16="http://schemas.microsoft.com/office/drawing/2014/main" xmlns="" id="{00000000-0008-0000-0600-00001B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a:extLst>
            <a:ext uri="{FF2B5EF4-FFF2-40B4-BE49-F238E27FC236}">
              <a16:creationId xmlns:a16="http://schemas.microsoft.com/office/drawing/2014/main" xmlns="" id="{00000000-0008-0000-0600-00001C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5" name="テキスト ボックス 284">
          <a:extLst>
            <a:ext uri="{FF2B5EF4-FFF2-40B4-BE49-F238E27FC236}">
              <a16:creationId xmlns:a16="http://schemas.microsoft.com/office/drawing/2014/main" xmlns="" id="{00000000-0008-0000-0600-00001D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補助費等グラフ枠">
          <a:extLst>
            <a:ext uri="{FF2B5EF4-FFF2-40B4-BE49-F238E27FC236}">
              <a16:creationId xmlns:a16="http://schemas.microsoft.com/office/drawing/2014/main" xmlns="" id="{00000000-0008-0000-0600-00001E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98923</xdr:rowOff>
    </xdr:from>
    <xdr:to>
      <xdr:col>54</xdr:col>
      <xdr:colOff>189865</xdr:colOff>
      <xdr:row>38</xdr:row>
      <xdr:rowOff>137099</xdr:rowOff>
    </xdr:to>
    <xdr:cxnSp macro="">
      <xdr:nvCxnSpPr>
        <xdr:cNvPr id="287" name="直線コネクタ 286">
          <a:extLst>
            <a:ext uri="{FF2B5EF4-FFF2-40B4-BE49-F238E27FC236}">
              <a16:creationId xmlns:a16="http://schemas.microsoft.com/office/drawing/2014/main" xmlns="" id="{00000000-0008-0000-0600-00001F010000}"/>
            </a:ext>
          </a:extLst>
        </xdr:cNvPr>
        <xdr:cNvCxnSpPr/>
      </xdr:nvCxnSpPr>
      <xdr:spPr>
        <a:xfrm flipV="1">
          <a:off x="10475595" y="5413873"/>
          <a:ext cx="1270" cy="12383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140926</xdr:rowOff>
    </xdr:from>
    <xdr:ext cx="534377" cy="259045"/>
    <xdr:sp macro="" textlink="">
      <xdr:nvSpPr>
        <xdr:cNvPr id="288" name="補助費等最小値テキスト">
          <a:extLst>
            <a:ext uri="{FF2B5EF4-FFF2-40B4-BE49-F238E27FC236}">
              <a16:creationId xmlns:a16="http://schemas.microsoft.com/office/drawing/2014/main" xmlns="" id="{00000000-0008-0000-0600-000020010000}"/>
            </a:ext>
          </a:extLst>
        </xdr:cNvPr>
        <xdr:cNvSpPr txBox="1"/>
      </xdr:nvSpPr>
      <xdr:spPr>
        <a:xfrm>
          <a:off x="10528300" y="6656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137099</xdr:rowOff>
    </xdr:from>
    <xdr:to>
      <xdr:col>55</xdr:col>
      <xdr:colOff>88900</xdr:colOff>
      <xdr:row>38</xdr:row>
      <xdr:rowOff>137099</xdr:rowOff>
    </xdr:to>
    <xdr:cxnSp macro="">
      <xdr:nvCxnSpPr>
        <xdr:cNvPr id="289" name="直線コネクタ 288">
          <a:extLst>
            <a:ext uri="{FF2B5EF4-FFF2-40B4-BE49-F238E27FC236}">
              <a16:creationId xmlns:a16="http://schemas.microsoft.com/office/drawing/2014/main" xmlns="" id="{00000000-0008-0000-0600-000021010000}"/>
            </a:ext>
          </a:extLst>
        </xdr:cNvPr>
        <xdr:cNvCxnSpPr/>
      </xdr:nvCxnSpPr>
      <xdr:spPr>
        <a:xfrm>
          <a:off x="10388600" y="6652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45600</xdr:rowOff>
    </xdr:from>
    <xdr:ext cx="599010" cy="259045"/>
    <xdr:sp macro="" textlink="">
      <xdr:nvSpPr>
        <xdr:cNvPr id="290" name="補助費等最大値テキスト">
          <a:extLst>
            <a:ext uri="{FF2B5EF4-FFF2-40B4-BE49-F238E27FC236}">
              <a16:creationId xmlns:a16="http://schemas.microsoft.com/office/drawing/2014/main" xmlns="" id="{00000000-0008-0000-0600-000022010000}"/>
            </a:ext>
          </a:extLst>
        </xdr:cNvPr>
        <xdr:cNvSpPr txBox="1"/>
      </xdr:nvSpPr>
      <xdr:spPr>
        <a:xfrm>
          <a:off x="10528300" y="5189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691,405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98923</xdr:rowOff>
    </xdr:from>
    <xdr:to>
      <xdr:col>55</xdr:col>
      <xdr:colOff>88900</xdr:colOff>
      <xdr:row>31</xdr:row>
      <xdr:rowOff>98923</xdr:rowOff>
    </xdr:to>
    <xdr:cxnSp macro="">
      <xdr:nvCxnSpPr>
        <xdr:cNvPr id="291" name="直線コネクタ 290">
          <a:extLst>
            <a:ext uri="{FF2B5EF4-FFF2-40B4-BE49-F238E27FC236}">
              <a16:creationId xmlns:a16="http://schemas.microsoft.com/office/drawing/2014/main" xmlns="" id="{00000000-0008-0000-0600-000023010000}"/>
            </a:ext>
          </a:extLst>
        </xdr:cNvPr>
        <xdr:cNvCxnSpPr/>
      </xdr:nvCxnSpPr>
      <xdr:spPr>
        <a:xfrm>
          <a:off x="10388600" y="54138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130093</xdr:rowOff>
    </xdr:from>
    <xdr:to>
      <xdr:col>55</xdr:col>
      <xdr:colOff>0</xdr:colOff>
      <xdr:row>36</xdr:row>
      <xdr:rowOff>158449</xdr:rowOff>
    </xdr:to>
    <xdr:cxnSp macro="">
      <xdr:nvCxnSpPr>
        <xdr:cNvPr id="292" name="直線コネクタ 291">
          <a:extLst>
            <a:ext uri="{FF2B5EF4-FFF2-40B4-BE49-F238E27FC236}">
              <a16:creationId xmlns:a16="http://schemas.microsoft.com/office/drawing/2014/main" xmlns="" id="{00000000-0008-0000-0600-000024010000}"/>
            </a:ext>
          </a:extLst>
        </xdr:cNvPr>
        <xdr:cNvCxnSpPr/>
      </xdr:nvCxnSpPr>
      <xdr:spPr>
        <a:xfrm>
          <a:off x="9639300" y="6302293"/>
          <a:ext cx="838200" cy="283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126582</xdr:rowOff>
    </xdr:from>
    <xdr:ext cx="599010" cy="259045"/>
    <xdr:sp macro="" textlink="">
      <xdr:nvSpPr>
        <xdr:cNvPr id="293" name="補助費等平均値テキスト">
          <a:extLst>
            <a:ext uri="{FF2B5EF4-FFF2-40B4-BE49-F238E27FC236}">
              <a16:creationId xmlns:a16="http://schemas.microsoft.com/office/drawing/2014/main" xmlns="" id="{00000000-0008-0000-0600-000025010000}"/>
            </a:ext>
          </a:extLst>
        </xdr:cNvPr>
        <xdr:cNvSpPr txBox="1"/>
      </xdr:nvSpPr>
      <xdr:spPr>
        <a:xfrm>
          <a:off x="10528300" y="629878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148155</xdr:rowOff>
    </xdr:from>
    <xdr:to>
      <xdr:col>55</xdr:col>
      <xdr:colOff>50800</xdr:colOff>
      <xdr:row>37</xdr:row>
      <xdr:rowOff>78305</xdr:rowOff>
    </xdr:to>
    <xdr:sp macro="" textlink="">
      <xdr:nvSpPr>
        <xdr:cNvPr id="294" name="フローチャート: 判断 293">
          <a:extLst>
            <a:ext uri="{FF2B5EF4-FFF2-40B4-BE49-F238E27FC236}">
              <a16:creationId xmlns:a16="http://schemas.microsoft.com/office/drawing/2014/main" xmlns="" id="{00000000-0008-0000-0600-000026010000}"/>
            </a:ext>
          </a:extLst>
        </xdr:cNvPr>
        <xdr:cNvSpPr/>
      </xdr:nvSpPr>
      <xdr:spPr>
        <a:xfrm>
          <a:off x="10426700" y="632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130093</xdr:rowOff>
    </xdr:from>
    <xdr:to>
      <xdr:col>50</xdr:col>
      <xdr:colOff>114300</xdr:colOff>
      <xdr:row>37</xdr:row>
      <xdr:rowOff>19994</xdr:rowOff>
    </xdr:to>
    <xdr:cxnSp macro="">
      <xdr:nvCxnSpPr>
        <xdr:cNvPr id="295" name="直線コネクタ 294">
          <a:extLst>
            <a:ext uri="{FF2B5EF4-FFF2-40B4-BE49-F238E27FC236}">
              <a16:creationId xmlns:a16="http://schemas.microsoft.com/office/drawing/2014/main" xmlns="" id="{00000000-0008-0000-0600-000027010000}"/>
            </a:ext>
          </a:extLst>
        </xdr:cNvPr>
        <xdr:cNvCxnSpPr/>
      </xdr:nvCxnSpPr>
      <xdr:spPr>
        <a:xfrm flipV="1">
          <a:off x="8750300" y="6302293"/>
          <a:ext cx="889000" cy="613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134586</xdr:rowOff>
    </xdr:from>
    <xdr:to>
      <xdr:col>50</xdr:col>
      <xdr:colOff>165100</xdr:colOff>
      <xdr:row>37</xdr:row>
      <xdr:rowOff>64736</xdr:rowOff>
    </xdr:to>
    <xdr:sp macro="" textlink="">
      <xdr:nvSpPr>
        <xdr:cNvPr id="296" name="フローチャート: 判断 295">
          <a:extLst>
            <a:ext uri="{FF2B5EF4-FFF2-40B4-BE49-F238E27FC236}">
              <a16:creationId xmlns:a16="http://schemas.microsoft.com/office/drawing/2014/main" xmlns="" id="{00000000-0008-0000-0600-000028010000}"/>
            </a:ext>
          </a:extLst>
        </xdr:cNvPr>
        <xdr:cNvSpPr/>
      </xdr:nvSpPr>
      <xdr:spPr>
        <a:xfrm>
          <a:off x="9588500" y="6306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55863</xdr:rowOff>
    </xdr:from>
    <xdr:ext cx="599010" cy="259045"/>
    <xdr:sp macro="" textlink="">
      <xdr:nvSpPr>
        <xdr:cNvPr id="297" name="テキスト ボックス 296">
          <a:extLst>
            <a:ext uri="{FF2B5EF4-FFF2-40B4-BE49-F238E27FC236}">
              <a16:creationId xmlns:a16="http://schemas.microsoft.com/office/drawing/2014/main" xmlns="" id="{00000000-0008-0000-0600-000029010000}"/>
            </a:ext>
          </a:extLst>
        </xdr:cNvPr>
        <xdr:cNvSpPr txBox="1"/>
      </xdr:nvSpPr>
      <xdr:spPr>
        <a:xfrm>
          <a:off x="9339795" y="63995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16311</xdr:rowOff>
    </xdr:from>
    <xdr:to>
      <xdr:col>45</xdr:col>
      <xdr:colOff>177800</xdr:colOff>
      <xdr:row>37</xdr:row>
      <xdr:rowOff>19994</xdr:rowOff>
    </xdr:to>
    <xdr:cxnSp macro="">
      <xdr:nvCxnSpPr>
        <xdr:cNvPr id="298" name="直線コネクタ 297">
          <a:extLst>
            <a:ext uri="{FF2B5EF4-FFF2-40B4-BE49-F238E27FC236}">
              <a16:creationId xmlns:a16="http://schemas.microsoft.com/office/drawing/2014/main" xmlns="" id="{00000000-0008-0000-0600-00002A010000}"/>
            </a:ext>
          </a:extLst>
        </xdr:cNvPr>
        <xdr:cNvCxnSpPr/>
      </xdr:nvCxnSpPr>
      <xdr:spPr>
        <a:xfrm>
          <a:off x="7861300" y="6359961"/>
          <a:ext cx="889000" cy="3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162862</xdr:rowOff>
    </xdr:from>
    <xdr:to>
      <xdr:col>46</xdr:col>
      <xdr:colOff>38100</xdr:colOff>
      <xdr:row>37</xdr:row>
      <xdr:rowOff>93012</xdr:rowOff>
    </xdr:to>
    <xdr:sp macro="" textlink="">
      <xdr:nvSpPr>
        <xdr:cNvPr id="299" name="フローチャート: 判断 298">
          <a:extLst>
            <a:ext uri="{FF2B5EF4-FFF2-40B4-BE49-F238E27FC236}">
              <a16:creationId xmlns:a16="http://schemas.microsoft.com/office/drawing/2014/main" xmlns="" id="{00000000-0008-0000-0600-00002B010000}"/>
            </a:ext>
          </a:extLst>
        </xdr:cNvPr>
        <xdr:cNvSpPr/>
      </xdr:nvSpPr>
      <xdr:spPr>
        <a:xfrm>
          <a:off x="8699500" y="6335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84139</xdr:rowOff>
    </xdr:from>
    <xdr:ext cx="599010" cy="259045"/>
    <xdr:sp macro="" textlink="">
      <xdr:nvSpPr>
        <xdr:cNvPr id="300" name="テキスト ボックス 299">
          <a:extLst>
            <a:ext uri="{FF2B5EF4-FFF2-40B4-BE49-F238E27FC236}">
              <a16:creationId xmlns:a16="http://schemas.microsoft.com/office/drawing/2014/main" xmlns="" id="{00000000-0008-0000-0600-00002C010000}"/>
            </a:ext>
          </a:extLst>
        </xdr:cNvPr>
        <xdr:cNvSpPr txBox="1"/>
      </xdr:nvSpPr>
      <xdr:spPr>
        <a:xfrm>
          <a:off x="8450795" y="64277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168608</xdr:rowOff>
    </xdr:from>
    <xdr:to>
      <xdr:col>41</xdr:col>
      <xdr:colOff>50800</xdr:colOff>
      <xdr:row>37</xdr:row>
      <xdr:rowOff>16311</xdr:rowOff>
    </xdr:to>
    <xdr:cxnSp macro="">
      <xdr:nvCxnSpPr>
        <xdr:cNvPr id="301" name="直線コネクタ 300">
          <a:extLst>
            <a:ext uri="{FF2B5EF4-FFF2-40B4-BE49-F238E27FC236}">
              <a16:creationId xmlns:a16="http://schemas.microsoft.com/office/drawing/2014/main" xmlns="" id="{00000000-0008-0000-0600-00002D010000}"/>
            </a:ext>
          </a:extLst>
        </xdr:cNvPr>
        <xdr:cNvCxnSpPr/>
      </xdr:nvCxnSpPr>
      <xdr:spPr>
        <a:xfrm>
          <a:off x="6972300" y="6340808"/>
          <a:ext cx="889000" cy="191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2137</xdr:rowOff>
    </xdr:from>
    <xdr:to>
      <xdr:col>41</xdr:col>
      <xdr:colOff>101600</xdr:colOff>
      <xdr:row>37</xdr:row>
      <xdr:rowOff>103737</xdr:rowOff>
    </xdr:to>
    <xdr:sp macro="" textlink="">
      <xdr:nvSpPr>
        <xdr:cNvPr id="302" name="フローチャート: 判断 301">
          <a:extLst>
            <a:ext uri="{FF2B5EF4-FFF2-40B4-BE49-F238E27FC236}">
              <a16:creationId xmlns:a16="http://schemas.microsoft.com/office/drawing/2014/main" xmlns="" id="{00000000-0008-0000-0600-00002E010000}"/>
            </a:ext>
          </a:extLst>
        </xdr:cNvPr>
        <xdr:cNvSpPr/>
      </xdr:nvSpPr>
      <xdr:spPr>
        <a:xfrm>
          <a:off x="7810500" y="6345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94864</xdr:rowOff>
    </xdr:from>
    <xdr:ext cx="599010" cy="259045"/>
    <xdr:sp macro="" textlink="">
      <xdr:nvSpPr>
        <xdr:cNvPr id="303" name="テキスト ボックス 302">
          <a:extLst>
            <a:ext uri="{FF2B5EF4-FFF2-40B4-BE49-F238E27FC236}">
              <a16:creationId xmlns:a16="http://schemas.microsoft.com/office/drawing/2014/main" xmlns="" id="{00000000-0008-0000-0600-00002F010000}"/>
            </a:ext>
          </a:extLst>
        </xdr:cNvPr>
        <xdr:cNvSpPr txBox="1"/>
      </xdr:nvSpPr>
      <xdr:spPr>
        <a:xfrm>
          <a:off x="7561795" y="64385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13572</xdr:rowOff>
    </xdr:from>
    <xdr:to>
      <xdr:col>36</xdr:col>
      <xdr:colOff>165100</xdr:colOff>
      <xdr:row>37</xdr:row>
      <xdr:rowOff>115172</xdr:rowOff>
    </xdr:to>
    <xdr:sp macro="" textlink="">
      <xdr:nvSpPr>
        <xdr:cNvPr id="304" name="フローチャート: 判断 303">
          <a:extLst>
            <a:ext uri="{FF2B5EF4-FFF2-40B4-BE49-F238E27FC236}">
              <a16:creationId xmlns:a16="http://schemas.microsoft.com/office/drawing/2014/main" xmlns="" id="{00000000-0008-0000-0600-000030010000}"/>
            </a:ext>
          </a:extLst>
        </xdr:cNvPr>
        <xdr:cNvSpPr/>
      </xdr:nvSpPr>
      <xdr:spPr>
        <a:xfrm>
          <a:off x="6921500" y="6357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106299</xdr:rowOff>
    </xdr:from>
    <xdr:ext cx="599010" cy="259045"/>
    <xdr:sp macro="" textlink="">
      <xdr:nvSpPr>
        <xdr:cNvPr id="305" name="テキスト ボックス 304">
          <a:extLst>
            <a:ext uri="{FF2B5EF4-FFF2-40B4-BE49-F238E27FC236}">
              <a16:creationId xmlns:a16="http://schemas.microsoft.com/office/drawing/2014/main" xmlns="" id="{00000000-0008-0000-0600-000031010000}"/>
            </a:ext>
          </a:extLst>
        </xdr:cNvPr>
        <xdr:cNvSpPr txBox="1"/>
      </xdr:nvSpPr>
      <xdr:spPr>
        <a:xfrm>
          <a:off x="6672795" y="6449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a:extLst>
            <a:ext uri="{FF2B5EF4-FFF2-40B4-BE49-F238E27FC236}">
              <a16:creationId xmlns:a16="http://schemas.microsoft.com/office/drawing/2014/main" xmlns="" id="{00000000-0008-0000-0600-000032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xmlns="" id="{00000000-0008-0000-0600-000033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xmlns="" id="{00000000-0008-0000-0600-000034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xmlns="" id="{00000000-0008-0000-0600-000035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xmlns="" id="{00000000-0008-0000-0600-000036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107649</xdr:rowOff>
    </xdr:from>
    <xdr:to>
      <xdr:col>55</xdr:col>
      <xdr:colOff>50800</xdr:colOff>
      <xdr:row>37</xdr:row>
      <xdr:rowOff>37799</xdr:rowOff>
    </xdr:to>
    <xdr:sp macro="" textlink="">
      <xdr:nvSpPr>
        <xdr:cNvPr id="311" name="楕円 310">
          <a:extLst>
            <a:ext uri="{FF2B5EF4-FFF2-40B4-BE49-F238E27FC236}">
              <a16:creationId xmlns:a16="http://schemas.microsoft.com/office/drawing/2014/main" xmlns="" id="{00000000-0008-0000-0600-000037010000}"/>
            </a:ext>
          </a:extLst>
        </xdr:cNvPr>
        <xdr:cNvSpPr/>
      </xdr:nvSpPr>
      <xdr:spPr>
        <a:xfrm>
          <a:off x="10426700" y="6279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130526</xdr:rowOff>
    </xdr:from>
    <xdr:ext cx="599010" cy="259045"/>
    <xdr:sp macro="" textlink="">
      <xdr:nvSpPr>
        <xdr:cNvPr id="312" name="補助費等該当値テキスト">
          <a:extLst>
            <a:ext uri="{FF2B5EF4-FFF2-40B4-BE49-F238E27FC236}">
              <a16:creationId xmlns:a16="http://schemas.microsoft.com/office/drawing/2014/main" xmlns="" id="{00000000-0008-0000-0600-000038010000}"/>
            </a:ext>
          </a:extLst>
        </xdr:cNvPr>
        <xdr:cNvSpPr txBox="1"/>
      </xdr:nvSpPr>
      <xdr:spPr>
        <a:xfrm>
          <a:off x="10528300" y="61312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210,158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79293</xdr:rowOff>
    </xdr:from>
    <xdr:to>
      <xdr:col>50</xdr:col>
      <xdr:colOff>165100</xdr:colOff>
      <xdr:row>37</xdr:row>
      <xdr:rowOff>9443</xdr:rowOff>
    </xdr:to>
    <xdr:sp macro="" textlink="">
      <xdr:nvSpPr>
        <xdr:cNvPr id="313" name="楕円 312">
          <a:extLst>
            <a:ext uri="{FF2B5EF4-FFF2-40B4-BE49-F238E27FC236}">
              <a16:creationId xmlns:a16="http://schemas.microsoft.com/office/drawing/2014/main" xmlns="" id="{00000000-0008-0000-0600-000039010000}"/>
            </a:ext>
          </a:extLst>
        </xdr:cNvPr>
        <xdr:cNvSpPr/>
      </xdr:nvSpPr>
      <xdr:spPr>
        <a:xfrm>
          <a:off x="9588500" y="6251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25970</xdr:rowOff>
    </xdr:from>
    <xdr:ext cx="599010" cy="259045"/>
    <xdr:sp macro="" textlink="">
      <xdr:nvSpPr>
        <xdr:cNvPr id="314" name="テキスト ボックス 313">
          <a:extLst>
            <a:ext uri="{FF2B5EF4-FFF2-40B4-BE49-F238E27FC236}">
              <a16:creationId xmlns:a16="http://schemas.microsoft.com/office/drawing/2014/main" xmlns="" id="{00000000-0008-0000-0600-00003A010000}"/>
            </a:ext>
          </a:extLst>
        </xdr:cNvPr>
        <xdr:cNvSpPr txBox="1"/>
      </xdr:nvSpPr>
      <xdr:spPr>
        <a:xfrm>
          <a:off x="9339795" y="60267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140644</xdr:rowOff>
    </xdr:from>
    <xdr:to>
      <xdr:col>46</xdr:col>
      <xdr:colOff>38100</xdr:colOff>
      <xdr:row>37</xdr:row>
      <xdr:rowOff>70794</xdr:rowOff>
    </xdr:to>
    <xdr:sp macro="" textlink="">
      <xdr:nvSpPr>
        <xdr:cNvPr id="315" name="楕円 314">
          <a:extLst>
            <a:ext uri="{FF2B5EF4-FFF2-40B4-BE49-F238E27FC236}">
              <a16:creationId xmlns:a16="http://schemas.microsoft.com/office/drawing/2014/main" xmlns="" id="{00000000-0008-0000-0600-00003B010000}"/>
            </a:ext>
          </a:extLst>
        </xdr:cNvPr>
        <xdr:cNvSpPr/>
      </xdr:nvSpPr>
      <xdr:spPr>
        <a:xfrm>
          <a:off x="8699500" y="6312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87321</xdr:rowOff>
    </xdr:from>
    <xdr:ext cx="599010" cy="259045"/>
    <xdr:sp macro="" textlink="">
      <xdr:nvSpPr>
        <xdr:cNvPr id="316" name="テキスト ボックス 315">
          <a:extLst>
            <a:ext uri="{FF2B5EF4-FFF2-40B4-BE49-F238E27FC236}">
              <a16:creationId xmlns:a16="http://schemas.microsoft.com/office/drawing/2014/main" xmlns="" id="{00000000-0008-0000-0600-00003C010000}"/>
            </a:ext>
          </a:extLst>
        </xdr:cNvPr>
        <xdr:cNvSpPr txBox="1"/>
      </xdr:nvSpPr>
      <xdr:spPr>
        <a:xfrm>
          <a:off x="8450795" y="60880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136961</xdr:rowOff>
    </xdr:from>
    <xdr:to>
      <xdr:col>41</xdr:col>
      <xdr:colOff>101600</xdr:colOff>
      <xdr:row>37</xdr:row>
      <xdr:rowOff>67111</xdr:rowOff>
    </xdr:to>
    <xdr:sp macro="" textlink="">
      <xdr:nvSpPr>
        <xdr:cNvPr id="317" name="楕円 316">
          <a:extLst>
            <a:ext uri="{FF2B5EF4-FFF2-40B4-BE49-F238E27FC236}">
              <a16:creationId xmlns:a16="http://schemas.microsoft.com/office/drawing/2014/main" xmlns="" id="{00000000-0008-0000-0600-00003D010000}"/>
            </a:ext>
          </a:extLst>
        </xdr:cNvPr>
        <xdr:cNvSpPr/>
      </xdr:nvSpPr>
      <xdr:spPr>
        <a:xfrm>
          <a:off x="7810500" y="6309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83638</xdr:rowOff>
    </xdr:from>
    <xdr:ext cx="599010" cy="259045"/>
    <xdr:sp macro="" textlink="">
      <xdr:nvSpPr>
        <xdr:cNvPr id="318" name="テキスト ボックス 317">
          <a:extLst>
            <a:ext uri="{FF2B5EF4-FFF2-40B4-BE49-F238E27FC236}">
              <a16:creationId xmlns:a16="http://schemas.microsoft.com/office/drawing/2014/main" xmlns="" id="{00000000-0008-0000-0600-00003E010000}"/>
            </a:ext>
          </a:extLst>
        </xdr:cNvPr>
        <xdr:cNvSpPr txBox="1"/>
      </xdr:nvSpPr>
      <xdr:spPr>
        <a:xfrm>
          <a:off x="7561795" y="60843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117808</xdr:rowOff>
    </xdr:from>
    <xdr:to>
      <xdr:col>36</xdr:col>
      <xdr:colOff>165100</xdr:colOff>
      <xdr:row>37</xdr:row>
      <xdr:rowOff>47958</xdr:rowOff>
    </xdr:to>
    <xdr:sp macro="" textlink="">
      <xdr:nvSpPr>
        <xdr:cNvPr id="319" name="楕円 318">
          <a:extLst>
            <a:ext uri="{FF2B5EF4-FFF2-40B4-BE49-F238E27FC236}">
              <a16:creationId xmlns:a16="http://schemas.microsoft.com/office/drawing/2014/main" xmlns="" id="{00000000-0008-0000-0600-00003F010000}"/>
            </a:ext>
          </a:extLst>
        </xdr:cNvPr>
        <xdr:cNvSpPr/>
      </xdr:nvSpPr>
      <xdr:spPr>
        <a:xfrm>
          <a:off x="6921500" y="6290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64485</xdr:rowOff>
    </xdr:from>
    <xdr:ext cx="599010" cy="259045"/>
    <xdr:sp macro="" textlink="">
      <xdr:nvSpPr>
        <xdr:cNvPr id="320" name="テキスト ボックス 319">
          <a:extLst>
            <a:ext uri="{FF2B5EF4-FFF2-40B4-BE49-F238E27FC236}">
              <a16:creationId xmlns:a16="http://schemas.microsoft.com/office/drawing/2014/main" xmlns="" id="{00000000-0008-0000-0600-000040010000}"/>
            </a:ext>
          </a:extLst>
        </xdr:cNvPr>
        <xdr:cNvSpPr txBox="1"/>
      </xdr:nvSpPr>
      <xdr:spPr>
        <a:xfrm>
          <a:off x="6672795" y="60652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204,825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a:extLst>
            <a:ext uri="{FF2B5EF4-FFF2-40B4-BE49-F238E27FC236}">
              <a16:creationId xmlns:a16="http://schemas.microsoft.com/office/drawing/2014/main" xmlns="" id="{00000000-0008-0000-0600-000041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a:extLst>
            <a:ext uri="{FF2B5EF4-FFF2-40B4-BE49-F238E27FC236}">
              <a16:creationId xmlns:a16="http://schemas.microsoft.com/office/drawing/2014/main" xmlns="" id="{00000000-0008-0000-0600-000042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a:extLst>
            <a:ext uri="{FF2B5EF4-FFF2-40B4-BE49-F238E27FC236}">
              <a16:creationId xmlns:a16="http://schemas.microsoft.com/office/drawing/2014/main" xmlns="" id="{00000000-0008-0000-0600-000043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a:extLst>
            <a:ext uri="{FF2B5EF4-FFF2-40B4-BE49-F238E27FC236}">
              <a16:creationId xmlns:a16="http://schemas.microsoft.com/office/drawing/2014/main" xmlns="" id="{00000000-0008-0000-0600-000044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a:extLst>
            <a:ext uri="{FF2B5EF4-FFF2-40B4-BE49-F238E27FC236}">
              <a16:creationId xmlns:a16="http://schemas.microsoft.com/office/drawing/2014/main" xmlns="" id="{00000000-0008-0000-0600-000045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a:extLst>
            <a:ext uri="{FF2B5EF4-FFF2-40B4-BE49-F238E27FC236}">
              <a16:creationId xmlns:a16="http://schemas.microsoft.com/office/drawing/2014/main" xmlns="" id="{00000000-0008-0000-0600-000046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a:extLst>
            <a:ext uri="{FF2B5EF4-FFF2-40B4-BE49-F238E27FC236}">
              <a16:creationId xmlns:a16="http://schemas.microsoft.com/office/drawing/2014/main" xmlns="" id="{00000000-0008-0000-0600-000047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102,955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a:extLst>
            <a:ext uri="{FF2B5EF4-FFF2-40B4-BE49-F238E27FC236}">
              <a16:creationId xmlns:a16="http://schemas.microsoft.com/office/drawing/2014/main" xmlns="" id="{00000000-0008-0000-0600-000048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a:extLst>
            <a:ext uri="{FF2B5EF4-FFF2-40B4-BE49-F238E27FC236}">
              <a16:creationId xmlns:a16="http://schemas.microsoft.com/office/drawing/2014/main" xmlns="" id="{00000000-0008-0000-0600-000049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a:extLst>
            <a:ext uri="{FF2B5EF4-FFF2-40B4-BE49-F238E27FC236}">
              <a16:creationId xmlns:a16="http://schemas.microsoft.com/office/drawing/2014/main" xmlns="" id="{00000000-0008-0000-0600-00004A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1" name="直線コネクタ 330">
          <a:extLst>
            <a:ext uri="{FF2B5EF4-FFF2-40B4-BE49-F238E27FC236}">
              <a16:creationId xmlns:a16="http://schemas.microsoft.com/office/drawing/2014/main" xmlns="" id="{00000000-0008-0000-0600-00004B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2" name="テキスト ボックス 331">
          <a:extLst>
            <a:ext uri="{FF2B5EF4-FFF2-40B4-BE49-F238E27FC236}">
              <a16:creationId xmlns:a16="http://schemas.microsoft.com/office/drawing/2014/main" xmlns="" id="{00000000-0008-0000-0600-00004C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3" name="直線コネクタ 332">
          <a:extLst>
            <a:ext uri="{FF2B5EF4-FFF2-40B4-BE49-F238E27FC236}">
              <a16:creationId xmlns:a16="http://schemas.microsoft.com/office/drawing/2014/main" xmlns="" id="{00000000-0008-0000-0600-00004D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4" name="テキスト ボックス 333">
          <a:extLst>
            <a:ext uri="{FF2B5EF4-FFF2-40B4-BE49-F238E27FC236}">
              <a16:creationId xmlns:a16="http://schemas.microsoft.com/office/drawing/2014/main" xmlns="" id="{00000000-0008-0000-0600-00004E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5" name="直線コネクタ 334">
          <a:extLst>
            <a:ext uri="{FF2B5EF4-FFF2-40B4-BE49-F238E27FC236}">
              <a16:creationId xmlns:a16="http://schemas.microsoft.com/office/drawing/2014/main" xmlns="" id="{00000000-0008-0000-0600-00004F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6" name="テキスト ボックス 335">
          <a:extLst>
            <a:ext uri="{FF2B5EF4-FFF2-40B4-BE49-F238E27FC236}">
              <a16:creationId xmlns:a16="http://schemas.microsoft.com/office/drawing/2014/main" xmlns="" id="{00000000-0008-0000-0600-000050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7" name="直線コネクタ 336">
          <a:extLst>
            <a:ext uri="{FF2B5EF4-FFF2-40B4-BE49-F238E27FC236}">
              <a16:creationId xmlns:a16="http://schemas.microsoft.com/office/drawing/2014/main" xmlns="" id="{00000000-0008-0000-0600-000051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8" name="テキスト ボックス 337">
          <a:extLst>
            <a:ext uri="{FF2B5EF4-FFF2-40B4-BE49-F238E27FC236}">
              <a16:creationId xmlns:a16="http://schemas.microsoft.com/office/drawing/2014/main" xmlns="" id="{00000000-0008-0000-0600-000052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xmlns=""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xmlns=""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xmlns=""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74945</xdr:rowOff>
    </xdr:from>
    <xdr:to>
      <xdr:col>54</xdr:col>
      <xdr:colOff>189865</xdr:colOff>
      <xdr:row>58</xdr:row>
      <xdr:rowOff>123073</xdr:rowOff>
    </xdr:to>
    <xdr:cxnSp macro="">
      <xdr:nvCxnSpPr>
        <xdr:cNvPr id="342" name="直線コネクタ 341">
          <a:extLst>
            <a:ext uri="{FF2B5EF4-FFF2-40B4-BE49-F238E27FC236}">
              <a16:creationId xmlns:a16="http://schemas.microsoft.com/office/drawing/2014/main" xmlns="" id="{00000000-0008-0000-0600-000056010000}"/>
            </a:ext>
          </a:extLst>
        </xdr:cNvPr>
        <xdr:cNvCxnSpPr/>
      </xdr:nvCxnSpPr>
      <xdr:spPr>
        <a:xfrm flipV="1">
          <a:off x="10475595" y="8818895"/>
          <a:ext cx="1270" cy="12482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126900</xdr:rowOff>
    </xdr:from>
    <xdr:ext cx="534377" cy="259045"/>
    <xdr:sp macro="" textlink="">
      <xdr:nvSpPr>
        <xdr:cNvPr id="343" name="普通建設事業費最小値テキスト">
          <a:extLst>
            <a:ext uri="{FF2B5EF4-FFF2-40B4-BE49-F238E27FC236}">
              <a16:creationId xmlns:a16="http://schemas.microsoft.com/office/drawing/2014/main" xmlns="" id="{00000000-0008-0000-0600-000057010000}"/>
            </a:ext>
          </a:extLst>
        </xdr:cNvPr>
        <xdr:cNvSpPr txBox="1"/>
      </xdr:nvSpPr>
      <xdr:spPr>
        <a:xfrm>
          <a:off x="10528300" y="10071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123073</xdr:rowOff>
    </xdr:from>
    <xdr:to>
      <xdr:col>55</xdr:col>
      <xdr:colOff>88900</xdr:colOff>
      <xdr:row>58</xdr:row>
      <xdr:rowOff>123073</xdr:rowOff>
    </xdr:to>
    <xdr:cxnSp macro="">
      <xdr:nvCxnSpPr>
        <xdr:cNvPr id="344" name="直線コネクタ 343">
          <a:extLst>
            <a:ext uri="{FF2B5EF4-FFF2-40B4-BE49-F238E27FC236}">
              <a16:creationId xmlns:a16="http://schemas.microsoft.com/office/drawing/2014/main" xmlns="" id="{00000000-0008-0000-0600-000058010000}"/>
            </a:ext>
          </a:extLst>
        </xdr:cNvPr>
        <xdr:cNvCxnSpPr/>
      </xdr:nvCxnSpPr>
      <xdr:spPr>
        <a:xfrm>
          <a:off x="10388600" y="100671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21622</xdr:rowOff>
    </xdr:from>
    <xdr:ext cx="690189" cy="259045"/>
    <xdr:sp macro="" textlink="">
      <xdr:nvSpPr>
        <xdr:cNvPr id="345" name="普通建設事業費最大値テキスト">
          <a:extLst>
            <a:ext uri="{FF2B5EF4-FFF2-40B4-BE49-F238E27FC236}">
              <a16:creationId xmlns:a16="http://schemas.microsoft.com/office/drawing/2014/main" xmlns="" id="{00000000-0008-0000-0600-000059010000}"/>
            </a:ext>
          </a:extLst>
        </xdr:cNvPr>
        <xdr:cNvSpPr txBox="1"/>
      </xdr:nvSpPr>
      <xdr:spPr>
        <a:xfrm>
          <a:off x="10528300" y="859412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2,766,633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74945</xdr:rowOff>
    </xdr:from>
    <xdr:to>
      <xdr:col>55</xdr:col>
      <xdr:colOff>88900</xdr:colOff>
      <xdr:row>51</xdr:row>
      <xdr:rowOff>74945</xdr:rowOff>
    </xdr:to>
    <xdr:cxnSp macro="">
      <xdr:nvCxnSpPr>
        <xdr:cNvPr id="346" name="直線コネクタ 345">
          <a:extLst>
            <a:ext uri="{FF2B5EF4-FFF2-40B4-BE49-F238E27FC236}">
              <a16:creationId xmlns:a16="http://schemas.microsoft.com/office/drawing/2014/main" xmlns="" id="{00000000-0008-0000-0600-00005A010000}"/>
            </a:ext>
          </a:extLst>
        </xdr:cNvPr>
        <xdr:cNvCxnSpPr/>
      </xdr:nvCxnSpPr>
      <xdr:spPr>
        <a:xfrm>
          <a:off x="10388600" y="88188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44170</xdr:rowOff>
    </xdr:from>
    <xdr:to>
      <xdr:col>55</xdr:col>
      <xdr:colOff>0</xdr:colOff>
      <xdr:row>57</xdr:row>
      <xdr:rowOff>45303</xdr:rowOff>
    </xdr:to>
    <xdr:cxnSp macro="">
      <xdr:nvCxnSpPr>
        <xdr:cNvPr id="347" name="直線コネクタ 346">
          <a:extLst>
            <a:ext uri="{FF2B5EF4-FFF2-40B4-BE49-F238E27FC236}">
              <a16:creationId xmlns:a16="http://schemas.microsoft.com/office/drawing/2014/main" xmlns="" id="{00000000-0008-0000-0600-00005B010000}"/>
            </a:ext>
          </a:extLst>
        </xdr:cNvPr>
        <xdr:cNvCxnSpPr/>
      </xdr:nvCxnSpPr>
      <xdr:spPr>
        <a:xfrm>
          <a:off x="9639300" y="9645370"/>
          <a:ext cx="838200" cy="1725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114610</xdr:rowOff>
    </xdr:from>
    <xdr:ext cx="599010" cy="259045"/>
    <xdr:sp macro="" textlink="">
      <xdr:nvSpPr>
        <xdr:cNvPr id="348" name="普通建設事業費平均値テキスト">
          <a:extLst>
            <a:ext uri="{FF2B5EF4-FFF2-40B4-BE49-F238E27FC236}">
              <a16:creationId xmlns:a16="http://schemas.microsoft.com/office/drawing/2014/main" xmlns="" id="{00000000-0008-0000-0600-00005C010000}"/>
            </a:ext>
          </a:extLst>
        </xdr:cNvPr>
        <xdr:cNvSpPr txBox="1"/>
      </xdr:nvSpPr>
      <xdr:spPr>
        <a:xfrm>
          <a:off x="10528300" y="98872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136183</xdr:rowOff>
    </xdr:from>
    <xdr:to>
      <xdr:col>55</xdr:col>
      <xdr:colOff>50800</xdr:colOff>
      <xdr:row>58</xdr:row>
      <xdr:rowOff>66333</xdr:rowOff>
    </xdr:to>
    <xdr:sp macro="" textlink="">
      <xdr:nvSpPr>
        <xdr:cNvPr id="349" name="フローチャート: 判断 348">
          <a:extLst>
            <a:ext uri="{FF2B5EF4-FFF2-40B4-BE49-F238E27FC236}">
              <a16:creationId xmlns:a16="http://schemas.microsoft.com/office/drawing/2014/main" xmlns="" id="{00000000-0008-0000-0600-00005D010000}"/>
            </a:ext>
          </a:extLst>
        </xdr:cNvPr>
        <xdr:cNvSpPr/>
      </xdr:nvSpPr>
      <xdr:spPr>
        <a:xfrm>
          <a:off x="10426700" y="9908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44170</xdr:rowOff>
    </xdr:from>
    <xdr:to>
      <xdr:col>50</xdr:col>
      <xdr:colOff>114300</xdr:colOff>
      <xdr:row>57</xdr:row>
      <xdr:rowOff>5090</xdr:rowOff>
    </xdr:to>
    <xdr:cxnSp macro="">
      <xdr:nvCxnSpPr>
        <xdr:cNvPr id="350" name="直線コネクタ 349">
          <a:extLst>
            <a:ext uri="{FF2B5EF4-FFF2-40B4-BE49-F238E27FC236}">
              <a16:creationId xmlns:a16="http://schemas.microsoft.com/office/drawing/2014/main" xmlns="" id="{00000000-0008-0000-0600-00005E010000}"/>
            </a:ext>
          </a:extLst>
        </xdr:cNvPr>
        <xdr:cNvCxnSpPr/>
      </xdr:nvCxnSpPr>
      <xdr:spPr>
        <a:xfrm flipV="1">
          <a:off x="8750300" y="9645370"/>
          <a:ext cx="889000" cy="132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127226</xdr:rowOff>
    </xdr:from>
    <xdr:to>
      <xdr:col>50</xdr:col>
      <xdr:colOff>165100</xdr:colOff>
      <xdr:row>58</xdr:row>
      <xdr:rowOff>57376</xdr:rowOff>
    </xdr:to>
    <xdr:sp macro="" textlink="">
      <xdr:nvSpPr>
        <xdr:cNvPr id="351" name="フローチャート: 判断 350">
          <a:extLst>
            <a:ext uri="{FF2B5EF4-FFF2-40B4-BE49-F238E27FC236}">
              <a16:creationId xmlns:a16="http://schemas.microsoft.com/office/drawing/2014/main" xmlns="" id="{00000000-0008-0000-0600-00005F010000}"/>
            </a:ext>
          </a:extLst>
        </xdr:cNvPr>
        <xdr:cNvSpPr/>
      </xdr:nvSpPr>
      <xdr:spPr>
        <a:xfrm>
          <a:off x="9588500" y="9899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48503</xdr:rowOff>
    </xdr:from>
    <xdr:ext cx="599010" cy="259045"/>
    <xdr:sp macro="" textlink="">
      <xdr:nvSpPr>
        <xdr:cNvPr id="352" name="テキスト ボックス 351">
          <a:extLst>
            <a:ext uri="{FF2B5EF4-FFF2-40B4-BE49-F238E27FC236}">
              <a16:creationId xmlns:a16="http://schemas.microsoft.com/office/drawing/2014/main" xmlns="" id="{00000000-0008-0000-0600-000060010000}"/>
            </a:ext>
          </a:extLst>
        </xdr:cNvPr>
        <xdr:cNvSpPr txBox="1"/>
      </xdr:nvSpPr>
      <xdr:spPr>
        <a:xfrm>
          <a:off x="9339795" y="99926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5090</xdr:rowOff>
    </xdr:from>
    <xdr:to>
      <xdr:col>45</xdr:col>
      <xdr:colOff>177800</xdr:colOff>
      <xdr:row>57</xdr:row>
      <xdr:rowOff>126092</xdr:rowOff>
    </xdr:to>
    <xdr:cxnSp macro="">
      <xdr:nvCxnSpPr>
        <xdr:cNvPr id="353" name="直線コネクタ 352">
          <a:extLst>
            <a:ext uri="{FF2B5EF4-FFF2-40B4-BE49-F238E27FC236}">
              <a16:creationId xmlns:a16="http://schemas.microsoft.com/office/drawing/2014/main" xmlns="" id="{00000000-0008-0000-0600-000061010000}"/>
            </a:ext>
          </a:extLst>
        </xdr:cNvPr>
        <xdr:cNvCxnSpPr/>
      </xdr:nvCxnSpPr>
      <xdr:spPr>
        <a:xfrm flipV="1">
          <a:off x="7861300" y="9777740"/>
          <a:ext cx="889000" cy="121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126873</xdr:rowOff>
    </xdr:from>
    <xdr:to>
      <xdr:col>46</xdr:col>
      <xdr:colOff>38100</xdr:colOff>
      <xdr:row>58</xdr:row>
      <xdr:rowOff>57023</xdr:rowOff>
    </xdr:to>
    <xdr:sp macro="" textlink="">
      <xdr:nvSpPr>
        <xdr:cNvPr id="354" name="フローチャート: 判断 353">
          <a:extLst>
            <a:ext uri="{FF2B5EF4-FFF2-40B4-BE49-F238E27FC236}">
              <a16:creationId xmlns:a16="http://schemas.microsoft.com/office/drawing/2014/main" xmlns="" id="{00000000-0008-0000-0600-000062010000}"/>
            </a:ext>
          </a:extLst>
        </xdr:cNvPr>
        <xdr:cNvSpPr/>
      </xdr:nvSpPr>
      <xdr:spPr>
        <a:xfrm>
          <a:off x="8699500" y="9899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48150</xdr:rowOff>
    </xdr:from>
    <xdr:ext cx="599010" cy="259045"/>
    <xdr:sp macro="" textlink="">
      <xdr:nvSpPr>
        <xdr:cNvPr id="355" name="テキスト ボックス 354">
          <a:extLst>
            <a:ext uri="{FF2B5EF4-FFF2-40B4-BE49-F238E27FC236}">
              <a16:creationId xmlns:a16="http://schemas.microsoft.com/office/drawing/2014/main" xmlns="" id="{00000000-0008-0000-0600-000063010000}"/>
            </a:ext>
          </a:extLst>
        </xdr:cNvPr>
        <xdr:cNvSpPr txBox="1"/>
      </xdr:nvSpPr>
      <xdr:spPr>
        <a:xfrm>
          <a:off x="8450795" y="9992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109526</xdr:rowOff>
    </xdr:from>
    <xdr:to>
      <xdr:col>41</xdr:col>
      <xdr:colOff>50800</xdr:colOff>
      <xdr:row>57</xdr:row>
      <xdr:rowOff>126092</xdr:rowOff>
    </xdr:to>
    <xdr:cxnSp macro="">
      <xdr:nvCxnSpPr>
        <xdr:cNvPr id="356" name="直線コネクタ 355">
          <a:extLst>
            <a:ext uri="{FF2B5EF4-FFF2-40B4-BE49-F238E27FC236}">
              <a16:creationId xmlns:a16="http://schemas.microsoft.com/office/drawing/2014/main" xmlns="" id="{00000000-0008-0000-0600-000064010000}"/>
            </a:ext>
          </a:extLst>
        </xdr:cNvPr>
        <xdr:cNvCxnSpPr/>
      </xdr:nvCxnSpPr>
      <xdr:spPr>
        <a:xfrm>
          <a:off x="6972300" y="9882176"/>
          <a:ext cx="889000" cy="165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132124</xdr:rowOff>
    </xdr:from>
    <xdr:to>
      <xdr:col>41</xdr:col>
      <xdr:colOff>101600</xdr:colOff>
      <xdr:row>58</xdr:row>
      <xdr:rowOff>62274</xdr:rowOff>
    </xdr:to>
    <xdr:sp macro="" textlink="">
      <xdr:nvSpPr>
        <xdr:cNvPr id="357" name="フローチャート: 判断 356">
          <a:extLst>
            <a:ext uri="{FF2B5EF4-FFF2-40B4-BE49-F238E27FC236}">
              <a16:creationId xmlns:a16="http://schemas.microsoft.com/office/drawing/2014/main" xmlns="" id="{00000000-0008-0000-0600-000065010000}"/>
            </a:ext>
          </a:extLst>
        </xdr:cNvPr>
        <xdr:cNvSpPr/>
      </xdr:nvSpPr>
      <xdr:spPr>
        <a:xfrm>
          <a:off x="7810500" y="9904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53401</xdr:rowOff>
    </xdr:from>
    <xdr:ext cx="599010" cy="259045"/>
    <xdr:sp macro="" textlink="">
      <xdr:nvSpPr>
        <xdr:cNvPr id="358" name="テキスト ボックス 357">
          <a:extLst>
            <a:ext uri="{FF2B5EF4-FFF2-40B4-BE49-F238E27FC236}">
              <a16:creationId xmlns:a16="http://schemas.microsoft.com/office/drawing/2014/main" xmlns="" id="{00000000-0008-0000-0600-000066010000}"/>
            </a:ext>
          </a:extLst>
        </xdr:cNvPr>
        <xdr:cNvSpPr txBox="1"/>
      </xdr:nvSpPr>
      <xdr:spPr>
        <a:xfrm>
          <a:off x="7561795" y="99975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108097</xdr:rowOff>
    </xdr:from>
    <xdr:to>
      <xdr:col>36</xdr:col>
      <xdr:colOff>165100</xdr:colOff>
      <xdr:row>58</xdr:row>
      <xdr:rowOff>38247</xdr:rowOff>
    </xdr:to>
    <xdr:sp macro="" textlink="">
      <xdr:nvSpPr>
        <xdr:cNvPr id="359" name="フローチャート: 判断 358">
          <a:extLst>
            <a:ext uri="{FF2B5EF4-FFF2-40B4-BE49-F238E27FC236}">
              <a16:creationId xmlns:a16="http://schemas.microsoft.com/office/drawing/2014/main" xmlns="" id="{00000000-0008-0000-0600-000067010000}"/>
            </a:ext>
          </a:extLst>
        </xdr:cNvPr>
        <xdr:cNvSpPr/>
      </xdr:nvSpPr>
      <xdr:spPr>
        <a:xfrm>
          <a:off x="6921500" y="9880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29374</xdr:rowOff>
    </xdr:from>
    <xdr:ext cx="599010" cy="259045"/>
    <xdr:sp macro="" textlink="">
      <xdr:nvSpPr>
        <xdr:cNvPr id="360" name="テキスト ボックス 359">
          <a:extLst>
            <a:ext uri="{FF2B5EF4-FFF2-40B4-BE49-F238E27FC236}">
              <a16:creationId xmlns:a16="http://schemas.microsoft.com/office/drawing/2014/main" xmlns="" id="{00000000-0008-0000-0600-000068010000}"/>
            </a:ext>
          </a:extLst>
        </xdr:cNvPr>
        <xdr:cNvSpPr txBox="1"/>
      </xdr:nvSpPr>
      <xdr:spPr>
        <a:xfrm>
          <a:off x="6672795" y="9973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xmlns=""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xmlns=""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xmlns=""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xmlns=""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xmlns=""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165953</xdr:rowOff>
    </xdr:from>
    <xdr:to>
      <xdr:col>55</xdr:col>
      <xdr:colOff>50800</xdr:colOff>
      <xdr:row>57</xdr:row>
      <xdr:rowOff>96103</xdr:rowOff>
    </xdr:to>
    <xdr:sp macro="" textlink="">
      <xdr:nvSpPr>
        <xdr:cNvPr id="366" name="楕円 365">
          <a:extLst>
            <a:ext uri="{FF2B5EF4-FFF2-40B4-BE49-F238E27FC236}">
              <a16:creationId xmlns:a16="http://schemas.microsoft.com/office/drawing/2014/main" xmlns="" id="{00000000-0008-0000-0600-00006E010000}"/>
            </a:ext>
          </a:extLst>
        </xdr:cNvPr>
        <xdr:cNvSpPr/>
      </xdr:nvSpPr>
      <xdr:spPr>
        <a:xfrm>
          <a:off x="10426700" y="9767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17380</xdr:rowOff>
    </xdr:from>
    <xdr:ext cx="599010" cy="259045"/>
    <xdr:sp macro="" textlink="">
      <xdr:nvSpPr>
        <xdr:cNvPr id="367" name="普通建設事業費該当値テキスト">
          <a:extLst>
            <a:ext uri="{FF2B5EF4-FFF2-40B4-BE49-F238E27FC236}">
              <a16:creationId xmlns:a16="http://schemas.microsoft.com/office/drawing/2014/main" xmlns="" id="{00000000-0008-0000-0600-00006F010000}"/>
            </a:ext>
          </a:extLst>
        </xdr:cNvPr>
        <xdr:cNvSpPr txBox="1"/>
      </xdr:nvSpPr>
      <xdr:spPr>
        <a:xfrm>
          <a:off x="10528300" y="9618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581,468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55</xdr:row>
      <xdr:rowOff>164820</xdr:rowOff>
    </xdr:from>
    <xdr:to>
      <xdr:col>50</xdr:col>
      <xdr:colOff>165100</xdr:colOff>
      <xdr:row>56</xdr:row>
      <xdr:rowOff>94970</xdr:rowOff>
    </xdr:to>
    <xdr:sp macro="" textlink="">
      <xdr:nvSpPr>
        <xdr:cNvPr id="368" name="楕円 367">
          <a:extLst>
            <a:ext uri="{FF2B5EF4-FFF2-40B4-BE49-F238E27FC236}">
              <a16:creationId xmlns:a16="http://schemas.microsoft.com/office/drawing/2014/main" xmlns="" id="{00000000-0008-0000-0600-000070010000}"/>
            </a:ext>
          </a:extLst>
        </xdr:cNvPr>
        <xdr:cNvSpPr/>
      </xdr:nvSpPr>
      <xdr:spPr>
        <a:xfrm>
          <a:off x="9588500" y="9594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54</xdr:row>
      <xdr:rowOff>111497</xdr:rowOff>
    </xdr:from>
    <xdr:ext cx="599010" cy="259045"/>
    <xdr:sp macro="" textlink="">
      <xdr:nvSpPr>
        <xdr:cNvPr id="369" name="テキスト ボックス 368">
          <a:extLst>
            <a:ext uri="{FF2B5EF4-FFF2-40B4-BE49-F238E27FC236}">
              <a16:creationId xmlns:a16="http://schemas.microsoft.com/office/drawing/2014/main" xmlns="" id="{00000000-0008-0000-0600-000071010000}"/>
            </a:ext>
          </a:extLst>
        </xdr:cNvPr>
        <xdr:cNvSpPr txBox="1"/>
      </xdr:nvSpPr>
      <xdr:spPr>
        <a:xfrm>
          <a:off x="9339795" y="9369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958,945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125740</xdr:rowOff>
    </xdr:from>
    <xdr:to>
      <xdr:col>46</xdr:col>
      <xdr:colOff>38100</xdr:colOff>
      <xdr:row>57</xdr:row>
      <xdr:rowOff>55890</xdr:rowOff>
    </xdr:to>
    <xdr:sp macro="" textlink="">
      <xdr:nvSpPr>
        <xdr:cNvPr id="370" name="楕円 369">
          <a:extLst>
            <a:ext uri="{FF2B5EF4-FFF2-40B4-BE49-F238E27FC236}">
              <a16:creationId xmlns:a16="http://schemas.microsoft.com/office/drawing/2014/main" xmlns="" id="{00000000-0008-0000-0600-000072010000}"/>
            </a:ext>
          </a:extLst>
        </xdr:cNvPr>
        <xdr:cNvSpPr/>
      </xdr:nvSpPr>
      <xdr:spPr>
        <a:xfrm>
          <a:off x="8699500" y="9726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72417</xdr:rowOff>
    </xdr:from>
    <xdr:ext cx="599010" cy="259045"/>
    <xdr:sp macro="" textlink="">
      <xdr:nvSpPr>
        <xdr:cNvPr id="371" name="テキスト ボックス 370">
          <a:extLst>
            <a:ext uri="{FF2B5EF4-FFF2-40B4-BE49-F238E27FC236}">
              <a16:creationId xmlns:a16="http://schemas.microsoft.com/office/drawing/2014/main" xmlns="" id="{00000000-0008-0000-0600-000073010000}"/>
            </a:ext>
          </a:extLst>
        </xdr:cNvPr>
        <xdr:cNvSpPr txBox="1"/>
      </xdr:nvSpPr>
      <xdr:spPr>
        <a:xfrm>
          <a:off x="8450795" y="95021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669,422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75292</xdr:rowOff>
    </xdr:from>
    <xdr:to>
      <xdr:col>41</xdr:col>
      <xdr:colOff>101600</xdr:colOff>
      <xdr:row>58</xdr:row>
      <xdr:rowOff>5442</xdr:rowOff>
    </xdr:to>
    <xdr:sp macro="" textlink="">
      <xdr:nvSpPr>
        <xdr:cNvPr id="372" name="楕円 371">
          <a:extLst>
            <a:ext uri="{FF2B5EF4-FFF2-40B4-BE49-F238E27FC236}">
              <a16:creationId xmlns:a16="http://schemas.microsoft.com/office/drawing/2014/main" xmlns="" id="{00000000-0008-0000-0600-000074010000}"/>
            </a:ext>
          </a:extLst>
        </xdr:cNvPr>
        <xdr:cNvSpPr/>
      </xdr:nvSpPr>
      <xdr:spPr>
        <a:xfrm>
          <a:off x="7810500" y="9847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21969</xdr:rowOff>
    </xdr:from>
    <xdr:ext cx="599010" cy="259045"/>
    <xdr:sp macro="" textlink="">
      <xdr:nvSpPr>
        <xdr:cNvPr id="373" name="テキスト ボックス 372">
          <a:extLst>
            <a:ext uri="{FF2B5EF4-FFF2-40B4-BE49-F238E27FC236}">
              <a16:creationId xmlns:a16="http://schemas.microsoft.com/office/drawing/2014/main" xmlns="" id="{00000000-0008-0000-0600-000075010000}"/>
            </a:ext>
          </a:extLst>
        </xdr:cNvPr>
        <xdr:cNvSpPr txBox="1"/>
      </xdr:nvSpPr>
      <xdr:spPr>
        <a:xfrm>
          <a:off x="7561795" y="96231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404,764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58726</xdr:rowOff>
    </xdr:from>
    <xdr:to>
      <xdr:col>36</xdr:col>
      <xdr:colOff>165100</xdr:colOff>
      <xdr:row>57</xdr:row>
      <xdr:rowOff>160326</xdr:rowOff>
    </xdr:to>
    <xdr:sp macro="" textlink="">
      <xdr:nvSpPr>
        <xdr:cNvPr id="374" name="楕円 373">
          <a:extLst>
            <a:ext uri="{FF2B5EF4-FFF2-40B4-BE49-F238E27FC236}">
              <a16:creationId xmlns:a16="http://schemas.microsoft.com/office/drawing/2014/main" xmlns="" id="{00000000-0008-0000-0600-000076010000}"/>
            </a:ext>
          </a:extLst>
        </xdr:cNvPr>
        <xdr:cNvSpPr/>
      </xdr:nvSpPr>
      <xdr:spPr>
        <a:xfrm>
          <a:off x="6921500" y="9831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5403</xdr:rowOff>
    </xdr:from>
    <xdr:ext cx="599010" cy="259045"/>
    <xdr:sp macro="" textlink="">
      <xdr:nvSpPr>
        <xdr:cNvPr id="375" name="テキスト ボックス 374">
          <a:extLst>
            <a:ext uri="{FF2B5EF4-FFF2-40B4-BE49-F238E27FC236}">
              <a16:creationId xmlns:a16="http://schemas.microsoft.com/office/drawing/2014/main" xmlns="" id="{00000000-0008-0000-0600-000077010000}"/>
            </a:ext>
          </a:extLst>
        </xdr:cNvPr>
        <xdr:cNvSpPr txBox="1"/>
      </xdr:nvSpPr>
      <xdr:spPr>
        <a:xfrm>
          <a:off x="6672795" y="96066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xmlns=""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xmlns=""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xmlns=""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xmlns=""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xmlns=""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xmlns=""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xmlns=""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xmlns=""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xmlns=""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xmlns=""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xmlns=""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xmlns=""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xmlns=""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9" name="テキスト ボックス 388">
          <a:extLst>
            <a:ext uri="{FF2B5EF4-FFF2-40B4-BE49-F238E27FC236}">
              <a16:creationId xmlns:a16="http://schemas.microsoft.com/office/drawing/2014/main" xmlns="" id="{00000000-0008-0000-0600-000085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xmlns=""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a:extLst>
            <a:ext uri="{FF2B5EF4-FFF2-40B4-BE49-F238E27FC236}">
              <a16:creationId xmlns:a16="http://schemas.microsoft.com/office/drawing/2014/main" xmlns="" id="{00000000-0008-0000-06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xmlns=""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a:extLst>
            <a:ext uri="{FF2B5EF4-FFF2-40B4-BE49-F238E27FC236}">
              <a16:creationId xmlns:a16="http://schemas.microsoft.com/office/drawing/2014/main" xmlns="" id="{00000000-0008-0000-0600-000089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xmlns=""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5" name="テキスト ボックス 394">
          <a:extLst>
            <a:ext uri="{FF2B5EF4-FFF2-40B4-BE49-F238E27FC236}">
              <a16:creationId xmlns:a16="http://schemas.microsoft.com/office/drawing/2014/main" xmlns="" id="{00000000-0008-0000-0600-00008B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xmlns=""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a:extLst>
            <a:ext uri="{FF2B5EF4-FFF2-40B4-BE49-F238E27FC236}">
              <a16:creationId xmlns:a16="http://schemas.microsoft.com/office/drawing/2014/main" xmlns="" id="{00000000-0008-0000-0600-00008D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xmlns=""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56104</xdr:rowOff>
    </xdr:from>
    <xdr:to>
      <xdr:col>54</xdr:col>
      <xdr:colOff>189865</xdr:colOff>
      <xdr:row>79</xdr:row>
      <xdr:rowOff>44450</xdr:rowOff>
    </xdr:to>
    <xdr:cxnSp macro="">
      <xdr:nvCxnSpPr>
        <xdr:cNvPr id="399" name="直線コネクタ 398">
          <a:extLst>
            <a:ext uri="{FF2B5EF4-FFF2-40B4-BE49-F238E27FC236}">
              <a16:creationId xmlns:a16="http://schemas.microsoft.com/office/drawing/2014/main" xmlns="" id="{00000000-0008-0000-0600-00008F010000}"/>
            </a:ext>
          </a:extLst>
        </xdr:cNvPr>
        <xdr:cNvCxnSpPr/>
      </xdr:nvCxnSpPr>
      <xdr:spPr>
        <a:xfrm flipV="1">
          <a:off x="10475595" y="12229054"/>
          <a:ext cx="1270" cy="13599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a16="http://schemas.microsoft.com/office/drawing/2014/main" xmlns=""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xmlns=""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2781</xdr:rowOff>
    </xdr:from>
    <xdr:ext cx="690189" cy="259045"/>
    <xdr:sp macro="" textlink="">
      <xdr:nvSpPr>
        <xdr:cNvPr id="402" name="普通建設事業費 （ うち新規整備　）最大値テキスト">
          <a:extLst>
            <a:ext uri="{FF2B5EF4-FFF2-40B4-BE49-F238E27FC236}">
              <a16:creationId xmlns:a16="http://schemas.microsoft.com/office/drawing/2014/main" xmlns="" id="{00000000-0008-0000-0600-000092010000}"/>
            </a:ext>
          </a:extLst>
        </xdr:cNvPr>
        <xdr:cNvSpPr txBox="1"/>
      </xdr:nvSpPr>
      <xdr:spPr>
        <a:xfrm>
          <a:off x="10528300" y="1200428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1,070,824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56104</xdr:rowOff>
    </xdr:from>
    <xdr:to>
      <xdr:col>55</xdr:col>
      <xdr:colOff>88900</xdr:colOff>
      <xdr:row>71</xdr:row>
      <xdr:rowOff>56104</xdr:rowOff>
    </xdr:to>
    <xdr:cxnSp macro="">
      <xdr:nvCxnSpPr>
        <xdr:cNvPr id="403" name="直線コネクタ 402">
          <a:extLst>
            <a:ext uri="{FF2B5EF4-FFF2-40B4-BE49-F238E27FC236}">
              <a16:creationId xmlns:a16="http://schemas.microsoft.com/office/drawing/2014/main" xmlns="" id="{00000000-0008-0000-0600-000093010000}"/>
            </a:ext>
          </a:extLst>
        </xdr:cNvPr>
        <xdr:cNvCxnSpPr/>
      </xdr:nvCxnSpPr>
      <xdr:spPr>
        <a:xfrm>
          <a:off x="10388600" y="122290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74</xdr:row>
      <xdr:rowOff>44269</xdr:rowOff>
    </xdr:from>
    <xdr:to>
      <xdr:col>55</xdr:col>
      <xdr:colOff>0</xdr:colOff>
      <xdr:row>76</xdr:row>
      <xdr:rowOff>154054</xdr:rowOff>
    </xdr:to>
    <xdr:cxnSp macro="">
      <xdr:nvCxnSpPr>
        <xdr:cNvPr id="404" name="直線コネクタ 403">
          <a:extLst>
            <a:ext uri="{FF2B5EF4-FFF2-40B4-BE49-F238E27FC236}">
              <a16:creationId xmlns:a16="http://schemas.microsoft.com/office/drawing/2014/main" xmlns="" id="{00000000-0008-0000-0600-000094010000}"/>
            </a:ext>
          </a:extLst>
        </xdr:cNvPr>
        <xdr:cNvCxnSpPr/>
      </xdr:nvCxnSpPr>
      <xdr:spPr>
        <a:xfrm>
          <a:off x="9639300" y="12731569"/>
          <a:ext cx="838200" cy="452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55066</xdr:rowOff>
    </xdr:from>
    <xdr:ext cx="534377" cy="259045"/>
    <xdr:sp macro="" textlink="">
      <xdr:nvSpPr>
        <xdr:cNvPr id="405" name="普通建設事業費 （ うち新規整備　）平均値テキスト">
          <a:extLst>
            <a:ext uri="{FF2B5EF4-FFF2-40B4-BE49-F238E27FC236}">
              <a16:creationId xmlns:a16="http://schemas.microsoft.com/office/drawing/2014/main" xmlns="" id="{00000000-0008-0000-0600-000095010000}"/>
            </a:ext>
          </a:extLst>
        </xdr:cNvPr>
        <xdr:cNvSpPr txBox="1"/>
      </xdr:nvSpPr>
      <xdr:spPr>
        <a:xfrm>
          <a:off x="10528300" y="134281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76639</xdr:rowOff>
    </xdr:from>
    <xdr:to>
      <xdr:col>55</xdr:col>
      <xdr:colOff>50800</xdr:colOff>
      <xdr:row>79</xdr:row>
      <xdr:rowOff>6789</xdr:rowOff>
    </xdr:to>
    <xdr:sp macro="" textlink="">
      <xdr:nvSpPr>
        <xdr:cNvPr id="406" name="フローチャート: 判断 405">
          <a:extLst>
            <a:ext uri="{FF2B5EF4-FFF2-40B4-BE49-F238E27FC236}">
              <a16:creationId xmlns:a16="http://schemas.microsoft.com/office/drawing/2014/main" xmlns="" id="{00000000-0008-0000-0600-000096010000}"/>
            </a:ext>
          </a:extLst>
        </xdr:cNvPr>
        <xdr:cNvSpPr/>
      </xdr:nvSpPr>
      <xdr:spPr>
        <a:xfrm>
          <a:off x="10426700" y="13449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74</xdr:row>
      <xdr:rowOff>44269</xdr:rowOff>
    </xdr:from>
    <xdr:to>
      <xdr:col>50</xdr:col>
      <xdr:colOff>114300</xdr:colOff>
      <xdr:row>75</xdr:row>
      <xdr:rowOff>125537</xdr:rowOff>
    </xdr:to>
    <xdr:cxnSp macro="">
      <xdr:nvCxnSpPr>
        <xdr:cNvPr id="407" name="直線コネクタ 406">
          <a:extLst>
            <a:ext uri="{FF2B5EF4-FFF2-40B4-BE49-F238E27FC236}">
              <a16:creationId xmlns:a16="http://schemas.microsoft.com/office/drawing/2014/main" xmlns="" id="{00000000-0008-0000-0600-000097010000}"/>
            </a:ext>
          </a:extLst>
        </xdr:cNvPr>
        <xdr:cNvCxnSpPr/>
      </xdr:nvCxnSpPr>
      <xdr:spPr>
        <a:xfrm flipV="1">
          <a:off x="8750300" y="12731569"/>
          <a:ext cx="889000" cy="252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65376</xdr:rowOff>
    </xdr:from>
    <xdr:to>
      <xdr:col>50</xdr:col>
      <xdr:colOff>165100</xdr:colOff>
      <xdr:row>78</xdr:row>
      <xdr:rowOff>166976</xdr:rowOff>
    </xdr:to>
    <xdr:sp macro="" textlink="">
      <xdr:nvSpPr>
        <xdr:cNvPr id="408" name="フローチャート: 判断 407">
          <a:extLst>
            <a:ext uri="{FF2B5EF4-FFF2-40B4-BE49-F238E27FC236}">
              <a16:creationId xmlns:a16="http://schemas.microsoft.com/office/drawing/2014/main" xmlns="" id="{00000000-0008-0000-0600-000098010000}"/>
            </a:ext>
          </a:extLst>
        </xdr:cNvPr>
        <xdr:cNvSpPr/>
      </xdr:nvSpPr>
      <xdr:spPr>
        <a:xfrm>
          <a:off x="9588500" y="13438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158103</xdr:rowOff>
    </xdr:from>
    <xdr:ext cx="534377" cy="259045"/>
    <xdr:sp macro="" textlink="">
      <xdr:nvSpPr>
        <xdr:cNvPr id="409" name="テキスト ボックス 408">
          <a:extLst>
            <a:ext uri="{FF2B5EF4-FFF2-40B4-BE49-F238E27FC236}">
              <a16:creationId xmlns:a16="http://schemas.microsoft.com/office/drawing/2014/main" xmlns="" id="{00000000-0008-0000-0600-000099010000}"/>
            </a:ext>
          </a:extLst>
        </xdr:cNvPr>
        <xdr:cNvSpPr txBox="1"/>
      </xdr:nvSpPr>
      <xdr:spPr>
        <a:xfrm>
          <a:off x="9372111" y="13531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75</xdr:row>
      <xdr:rowOff>125537</xdr:rowOff>
    </xdr:from>
    <xdr:to>
      <xdr:col>45</xdr:col>
      <xdr:colOff>177800</xdr:colOff>
      <xdr:row>77</xdr:row>
      <xdr:rowOff>108415</xdr:rowOff>
    </xdr:to>
    <xdr:cxnSp macro="">
      <xdr:nvCxnSpPr>
        <xdr:cNvPr id="410" name="直線コネクタ 409">
          <a:extLst>
            <a:ext uri="{FF2B5EF4-FFF2-40B4-BE49-F238E27FC236}">
              <a16:creationId xmlns:a16="http://schemas.microsoft.com/office/drawing/2014/main" xmlns="" id="{00000000-0008-0000-0600-00009A010000}"/>
            </a:ext>
          </a:extLst>
        </xdr:cNvPr>
        <xdr:cNvCxnSpPr/>
      </xdr:nvCxnSpPr>
      <xdr:spPr>
        <a:xfrm flipV="1">
          <a:off x="7861300" y="12984287"/>
          <a:ext cx="889000" cy="3257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44543</xdr:rowOff>
    </xdr:from>
    <xdr:to>
      <xdr:col>46</xdr:col>
      <xdr:colOff>38100</xdr:colOff>
      <xdr:row>78</xdr:row>
      <xdr:rowOff>146143</xdr:rowOff>
    </xdr:to>
    <xdr:sp macro="" textlink="">
      <xdr:nvSpPr>
        <xdr:cNvPr id="411" name="フローチャート: 判断 410">
          <a:extLst>
            <a:ext uri="{FF2B5EF4-FFF2-40B4-BE49-F238E27FC236}">
              <a16:creationId xmlns:a16="http://schemas.microsoft.com/office/drawing/2014/main" xmlns="" id="{00000000-0008-0000-0600-00009B010000}"/>
            </a:ext>
          </a:extLst>
        </xdr:cNvPr>
        <xdr:cNvSpPr/>
      </xdr:nvSpPr>
      <xdr:spPr>
        <a:xfrm>
          <a:off x="8699500" y="13417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137270</xdr:rowOff>
    </xdr:from>
    <xdr:ext cx="534377" cy="259045"/>
    <xdr:sp macro="" textlink="">
      <xdr:nvSpPr>
        <xdr:cNvPr id="412" name="テキスト ボックス 411">
          <a:extLst>
            <a:ext uri="{FF2B5EF4-FFF2-40B4-BE49-F238E27FC236}">
              <a16:creationId xmlns:a16="http://schemas.microsoft.com/office/drawing/2014/main" xmlns="" id="{00000000-0008-0000-0600-00009C010000}"/>
            </a:ext>
          </a:extLst>
        </xdr:cNvPr>
        <xdr:cNvSpPr txBox="1"/>
      </xdr:nvSpPr>
      <xdr:spPr>
        <a:xfrm>
          <a:off x="8483111" y="13510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35496</xdr:rowOff>
    </xdr:from>
    <xdr:to>
      <xdr:col>41</xdr:col>
      <xdr:colOff>50800</xdr:colOff>
      <xdr:row>77</xdr:row>
      <xdr:rowOff>108415</xdr:rowOff>
    </xdr:to>
    <xdr:cxnSp macro="">
      <xdr:nvCxnSpPr>
        <xdr:cNvPr id="413" name="直線コネクタ 412">
          <a:extLst>
            <a:ext uri="{FF2B5EF4-FFF2-40B4-BE49-F238E27FC236}">
              <a16:creationId xmlns:a16="http://schemas.microsoft.com/office/drawing/2014/main" xmlns="" id="{00000000-0008-0000-0600-00009D010000}"/>
            </a:ext>
          </a:extLst>
        </xdr:cNvPr>
        <xdr:cNvCxnSpPr/>
      </xdr:nvCxnSpPr>
      <xdr:spPr>
        <a:xfrm>
          <a:off x="6972300" y="13237146"/>
          <a:ext cx="889000" cy="72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17207</xdr:rowOff>
    </xdr:from>
    <xdr:to>
      <xdr:col>41</xdr:col>
      <xdr:colOff>101600</xdr:colOff>
      <xdr:row>78</xdr:row>
      <xdr:rowOff>118807</xdr:rowOff>
    </xdr:to>
    <xdr:sp macro="" textlink="">
      <xdr:nvSpPr>
        <xdr:cNvPr id="414" name="フローチャート: 判断 413">
          <a:extLst>
            <a:ext uri="{FF2B5EF4-FFF2-40B4-BE49-F238E27FC236}">
              <a16:creationId xmlns:a16="http://schemas.microsoft.com/office/drawing/2014/main" xmlns="" id="{00000000-0008-0000-0600-00009E010000}"/>
            </a:ext>
          </a:extLst>
        </xdr:cNvPr>
        <xdr:cNvSpPr/>
      </xdr:nvSpPr>
      <xdr:spPr>
        <a:xfrm>
          <a:off x="7810500" y="13390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78</xdr:row>
      <xdr:rowOff>109934</xdr:rowOff>
    </xdr:from>
    <xdr:ext cx="599010" cy="259045"/>
    <xdr:sp macro="" textlink="">
      <xdr:nvSpPr>
        <xdr:cNvPr id="415" name="テキスト ボックス 414">
          <a:extLst>
            <a:ext uri="{FF2B5EF4-FFF2-40B4-BE49-F238E27FC236}">
              <a16:creationId xmlns:a16="http://schemas.microsoft.com/office/drawing/2014/main" xmlns="" id="{00000000-0008-0000-0600-00009F010000}"/>
            </a:ext>
          </a:extLst>
        </xdr:cNvPr>
        <xdr:cNvSpPr txBox="1"/>
      </xdr:nvSpPr>
      <xdr:spPr>
        <a:xfrm>
          <a:off x="7561795" y="13483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135992</xdr:rowOff>
    </xdr:from>
    <xdr:to>
      <xdr:col>36</xdr:col>
      <xdr:colOff>165100</xdr:colOff>
      <xdr:row>78</xdr:row>
      <xdr:rowOff>66142</xdr:rowOff>
    </xdr:to>
    <xdr:sp macro="" textlink="">
      <xdr:nvSpPr>
        <xdr:cNvPr id="416" name="フローチャート: 判断 415">
          <a:extLst>
            <a:ext uri="{FF2B5EF4-FFF2-40B4-BE49-F238E27FC236}">
              <a16:creationId xmlns:a16="http://schemas.microsoft.com/office/drawing/2014/main" xmlns="" id="{00000000-0008-0000-0600-0000A0010000}"/>
            </a:ext>
          </a:extLst>
        </xdr:cNvPr>
        <xdr:cNvSpPr/>
      </xdr:nvSpPr>
      <xdr:spPr>
        <a:xfrm>
          <a:off x="6921500" y="13337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78</xdr:row>
      <xdr:rowOff>57269</xdr:rowOff>
    </xdr:from>
    <xdr:ext cx="599010" cy="259045"/>
    <xdr:sp macro="" textlink="">
      <xdr:nvSpPr>
        <xdr:cNvPr id="417" name="テキスト ボックス 416">
          <a:extLst>
            <a:ext uri="{FF2B5EF4-FFF2-40B4-BE49-F238E27FC236}">
              <a16:creationId xmlns:a16="http://schemas.microsoft.com/office/drawing/2014/main" xmlns="" id="{00000000-0008-0000-0600-0000A1010000}"/>
            </a:ext>
          </a:extLst>
        </xdr:cNvPr>
        <xdr:cNvSpPr txBox="1"/>
      </xdr:nvSpPr>
      <xdr:spPr>
        <a:xfrm>
          <a:off x="6672795" y="134303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xmlns=""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xmlns=""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xmlns=""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xmlns=""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xmlns=""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103254</xdr:rowOff>
    </xdr:from>
    <xdr:to>
      <xdr:col>55</xdr:col>
      <xdr:colOff>50800</xdr:colOff>
      <xdr:row>77</xdr:row>
      <xdr:rowOff>33404</xdr:rowOff>
    </xdr:to>
    <xdr:sp macro="" textlink="">
      <xdr:nvSpPr>
        <xdr:cNvPr id="423" name="楕円 422">
          <a:extLst>
            <a:ext uri="{FF2B5EF4-FFF2-40B4-BE49-F238E27FC236}">
              <a16:creationId xmlns:a16="http://schemas.microsoft.com/office/drawing/2014/main" xmlns="" id="{00000000-0008-0000-0600-0000A7010000}"/>
            </a:ext>
          </a:extLst>
        </xdr:cNvPr>
        <xdr:cNvSpPr/>
      </xdr:nvSpPr>
      <xdr:spPr>
        <a:xfrm>
          <a:off x="10426700" y="13133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75</xdr:row>
      <xdr:rowOff>126131</xdr:rowOff>
    </xdr:from>
    <xdr:ext cx="599010" cy="259045"/>
    <xdr:sp macro="" textlink="">
      <xdr:nvSpPr>
        <xdr:cNvPr id="424" name="普通建設事業費 （ うち新規整備　）該当値テキスト">
          <a:extLst>
            <a:ext uri="{FF2B5EF4-FFF2-40B4-BE49-F238E27FC236}">
              <a16:creationId xmlns:a16="http://schemas.microsoft.com/office/drawing/2014/main" xmlns="" id="{00000000-0008-0000-0600-0000A8010000}"/>
            </a:ext>
          </a:extLst>
        </xdr:cNvPr>
        <xdr:cNvSpPr txBox="1"/>
      </xdr:nvSpPr>
      <xdr:spPr>
        <a:xfrm>
          <a:off x="10528300" y="129848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318,698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73</xdr:row>
      <xdr:rowOff>164919</xdr:rowOff>
    </xdr:from>
    <xdr:to>
      <xdr:col>50</xdr:col>
      <xdr:colOff>165100</xdr:colOff>
      <xdr:row>74</xdr:row>
      <xdr:rowOff>95069</xdr:rowOff>
    </xdr:to>
    <xdr:sp macro="" textlink="">
      <xdr:nvSpPr>
        <xdr:cNvPr id="425" name="楕円 424">
          <a:extLst>
            <a:ext uri="{FF2B5EF4-FFF2-40B4-BE49-F238E27FC236}">
              <a16:creationId xmlns:a16="http://schemas.microsoft.com/office/drawing/2014/main" xmlns="" id="{00000000-0008-0000-0600-0000A9010000}"/>
            </a:ext>
          </a:extLst>
        </xdr:cNvPr>
        <xdr:cNvSpPr/>
      </xdr:nvSpPr>
      <xdr:spPr>
        <a:xfrm>
          <a:off x="9588500" y="12680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72</xdr:row>
      <xdr:rowOff>111596</xdr:rowOff>
    </xdr:from>
    <xdr:ext cx="599010" cy="259045"/>
    <xdr:sp macro="" textlink="">
      <xdr:nvSpPr>
        <xdr:cNvPr id="426" name="テキスト ボックス 425">
          <a:extLst>
            <a:ext uri="{FF2B5EF4-FFF2-40B4-BE49-F238E27FC236}">
              <a16:creationId xmlns:a16="http://schemas.microsoft.com/office/drawing/2014/main" xmlns="" id="{00000000-0008-0000-0600-0000AA010000}"/>
            </a:ext>
          </a:extLst>
        </xdr:cNvPr>
        <xdr:cNvSpPr txBox="1"/>
      </xdr:nvSpPr>
      <xdr:spPr>
        <a:xfrm>
          <a:off x="9339795" y="124559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75</xdr:row>
      <xdr:rowOff>74737</xdr:rowOff>
    </xdr:from>
    <xdr:to>
      <xdr:col>46</xdr:col>
      <xdr:colOff>38100</xdr:colOff>
      <xdr:row>76</xdr:row>
      <xdr:rowOff>4887</xdr:rowOff>
    </xdr:to>
    <xdr:sp macro="" textlink="">
      <xdr:nvSpPr>
        <xdr:cNvPr id="427" name="楕円 426">
          <a:extLst>
            <a:ext uri="{FF2B5EF4-FFF2-40B4-BE49-F238E27FC236}">
              <a16:creationId xmlns:a16="http://schemas.microsoft.com/office/drawing/2014/main" xmlns="" id="{00000000-0008-0000-0600-0000AB010000}"/>
            </a:ext>
          </a:extLst>
        </xdr:cNvPr>
        <xdr:cNvSpPr/>
      </xdr:nvSpPr>
      <xdr:spPr>
        <a:xfrm>
          <a:off x="8699500" y="129334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74</xdr:row>
      <xdr:rowOff>21414</xdr:rowOff>
    </xdr:from>
    <xdr:ext cx="599010" cy="259045"/>
    <xdr:sp macro="" textlink="">
      <xdr:nvSpPr>
        <xdr:cNvPr id="428" name="テキスト ボックス 427">
          <a:extLst>
            <a:ext uri="{FF2B5EF4-FFF2-40B4-BE49-F238E27FC236}">
              <a16:creationId xmlns:a16="http://schemas.microsoft.com/office/drawing/2014/main" xmlns="" id="{00000000-0008-0000-0600-0000AC010000}"/>
            </a:ext>
          </a:extLst>
        </xdr:cNvPr>
        <xdr:cNvSpPr txBox="1"/>
      </xdr:nvSpPr>
      <xdr:spPr>
        <a:xfrm>
          <a:off x="8450795" y="127087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476,152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57615</xdr:rowOff>
    </xdr:from>
    <xdr:to>
      <xdr:col>41</xdr:col>
      <xdr:colOff>101600</xdr:colOff>
      <xdr:row>77</xdr:row>
      <xdr:rowOff>159215</xdr:rowOff>
    </xdr:to>
    <xdr:sp macro="" textlink="">
      <xdr:nvSpPr>
        <xdr:cNvPr id="429" name="楕円 428">
          <a:extLst>
            <a:ext uri="{FF2B5EF4-FFF2-40B4-BE49-F238E27FC236}">
              <a16:creationId xmlns:a16="http://schemas.microsoft.com/office/drawing/2014/main" xmlns="" id="{00000000-0008-0000-0600-0000AD010000}"/>
            </a:ext>
          </a:extLst>
        </xdr:cNvPr>
        <xdr:cNvSpPr/>
      </xdr:nvSpPr>
      <xdr:spPr>
        <a:xfrm>
          <a:off x="7810500" y="13259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76</xdr:row>
      <xdr:rowOff>4292</xdr:rowOff>
    </xdr:from>
    <xdr:ext cx="599010" cy="259045"/>
    <xdr:sp macro="" textlink="">
      <xdr:nvSpPr>
        <xdr:cNvPr id="430" name="テキスト ボックス 429">
          <a:extLst>
            <a:ext uri="{FF2B5EF4-FFF2-40B4-BE49-F238E27FC236}">
              <a16:creationId xmlns:a16="http://schemas.microsoft.com/office/drawing/2014/main" xmlns="" id="{00000000-0008-0000-0600-0000AE010000}"/>
            </a:ext>
          </a:extLst>
        </xdr:cNvPr>
        <xdr:cNvSpPr txBox="1"/>
      </xdr:nvSpPr>
      <xdr:spPr>
        <a:xfrm>
          <a:off x="7561795" y="130344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156146</xdr:rowOff>
    </xdr:from>
    <xdr:to>
      <xdr:col>36</xdr:col>
      <xdr:colOff>165100</xdr:colOff>
      <xdr:row>77</xdr:row>
      <xdr:rowOff>86296</xdr:rowOff>
    </xdr:to>
    <xdr:sp macro="" textlink="">
      <xdr:nvSpPr>
        <xdr:cNvPr id="431" name="楕円 430">
          <a:extLst>
            <a:ext uri="{FF2B5EF4-FFF2-40B4-BE49-F238E27FC236}">
              <a16:creationId xmlns:a16="http://schemas.microsoft.com/office/drawing/2014/main" xmlns="" id="{00000000-0008-0000-0600-0000AF010000}"/>
            </a:ext>
          </a:extLst>
        </xdr:cNvPr>
        <xdr:cNvSpPr/>
      </xdr:nvSpPr>
      <xdr:spPr>
        <a:xfrm>
          <a:off x="6921500" y="13186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75</xdr:row>
      <xdr:rowOff>102823</xdr:rowOff>
    </xdr:from>
    <xdr:ext cx="599010" cy="259045"/>
    <xdr:sp macro="" textlink="">
      <xdr:nvSpPr>
        <xdr:cNvPr id="432" name="テキスト ボックス 431">
          <a:extLst>
            <a:ext uri="{FF2B5EF4-FFF2-40B4-BE49-F238E27FC236}">
              <a16:creationId xmlns:a16="http://schemas.microsoft.com/office/drawing/2014/main" xmlns="" id="{00000000-0008-0000-0600-0000B0010000}"/>
            </a:ext>
          </a:extLst>
        </xdr:cNvPr>
        <xdr:cNvSpPr txBox="1"/>
      </xdr:nvSpPr>
      <xdr:spPr>
        <a:xfrm>
          <a:off x="6672795" y="129615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277,051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xmlns=""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xmlns=""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xmlns=""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xmlns=""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xmlns=""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29,308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xmlns=""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xmlns=""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xmlns=""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xmlns=""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xmlns=""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3" name="直線コネクタ 442">
          <a:extLst>
            <a:ext uri="{FF2B5EF4-FFF2-40B4-BE49-F238E27FC236}">
              <a16:creationId xmlns:a16="http://schemas.microsoft.com/office/drawing/2014/main" xmlns="" id="{00000000-0008-0000-0600-0000BB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4" name="テキスト ボックス 443">
          <a:extLst>
            <a:ext uri="{FF2B5EF4-FFF2-40B4-BE49-F238E27FC236}">
              <a16:creationId xmlns:a16="http://schemas.microsoft.com/office/drawing/2014/main" xmlns="" id="{00000000-0008-0000-0600-0000BC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5" name="直線コネクタ 444">
          <a:extLst>
            <a:ext uri="{FF2B5EF4-FFF2-40B4-BE49-F238E27FC236}">
              <a16:creationId xmlns:a16="http://schemas.microsoft.com/office/drawing/2014/main" xmlns="" id="{00000000-0008-0000-0600-0000BD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95</xdr:row>
      <xdr:rowOff>54627</xdr:rowOff>
    </xdr:from>
    <xdr:ext cx="685572" cy="259045"/>
    <xdr:sp macro="" textlink="">
      <xdr:nvSpPr>
        <xdr:cNvPr id="446" name="テキスト ボックス 445">
          <a:extLst>
            <a:ext uri="{FF2B5EF4-FFF2-40B4-BE49-F238E27FC236}">
              <a16:creationId xmlns:a16="http://schemas.microsoft.com/office/drawing/2014/main" xmlns="" id="{00000000-0008-0000-0600-0000BE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7" name="直線コネクタ 446">
          <a:extLst>
            <a:ext uri="{FF2B5EF4-FFF2-40B4-BE49-F238E27FC236}">
              <a16:creationId xmlns:a16="http://schemas.microsoft.com/office/drawing/2014/main" xmlns="" id="{00000000-0008-0000-0600-0000BF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8" name="テキスト ボックス 447">
          <a:extLst>
            <a:ext uri="{FF2B5EF4-FFF2-40B4-BE49-F238E27FC236}">
              <a16:creationId xmlns:a16="http://schemas.microsoft.com/office/drawing/2014/main" xmlns="" id="{00000000-0008-0000-0600-0000C0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9" name="直線コネクタ 448">
          <a:extLst>
            <a:ext uri="{FF2B5EF4-FFF2-40B4-BE49-F238E27FC236}">
              <a16:creationId xmlns:a16="http://schemas.microsoft.com/office/drawing/2014/main" xmlns="" id="{00000000-0008-0000-0600-0000C1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50" name="テキスト ボックス 449">
          <a:extLst>
            <a:ext uri="{FF2B5EF4-FFF2-40B4-BE49-F238E27FC236}">
              <a16:creationId xmlns:a16="http://schemas.microsoft.com/office/drawing/2014/main" xmlns="" id="{00000000-0008-0000-0600-0000C2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1" name="直線コネクタ 450">
          <a:extLst>
            <a:ext uri="{FF2B5EF4-FFF2-40B4-BE49-F238E27FC236}">
              <a16:creationId xmlns:a16="http://schemas.microsoft.com/office/drawing/2014/main" xmlns="" id="{00000000-0008-0000-0600-0000C3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2" name="テキスト ボックス 451">
          <a:extLst>
            <a:ext uri="{FF2B5EF4-FFF2-40B4-BE49-F238E27FC236}">
              <a16:creationId xmlns:a16="http://schemas.microsoft.com/office/drawing/2014/main" xmlns="" id="{00000000-0008-0000-0600-0000C4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3" name="普通建設事業費 （ うち更新整備　）グラフ枠">
          <a:extLst>
            <a:ext uri="{FF2B5EF4-FFF2-40B4-BE49-F238E27FC236}">
              <a16:creationId xmlns:a16="http://schemas.microsoft.com/office/drawing/2014/main" xmlns="" id="{00000000-0008-0000-0600-0000C5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92</xdr:row>
      <xdr:rowOff>100878</xdr:rowOff>
    </xdr:from>
    <xdr:to>
      <xdr:col>54</xdr:col>
      <xdr:colOff>189865</xdr:colOff>
      <xdr:row>98</xdr:row>
      <xdr:rowOff>139700</xdr:rowOff>
    </xdr:to>
    <xdr:cxnSp macro="">
      <xdr:nvCxnSpPr>
        <xdr:cNvPr id="454" name="直線コネクタ 453">
          <a:extLst>
            <a:ext uri="{FF2B5EF4-FFF2-40B4-BE49-F238E27FC236}">
              <a16:creationId xmlns:a16="http://schemas.microsoft.com/office/drawing/2014/main" xmlns="" id="{00000000-0008-0000-0600-0000C6010000}"/>
            </a:ext>
          </a:extLst>
        </xdr:cNvPr>
        <xdr:cNvCxnSpPr/>
      </xdr:nvCxnSpPr>
      <xdr:spPr>
        <a:xfrm flipV="1">
          <a:off x="10475595" y="15874278"/>
          <a:ext cx="1270" cy="1067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143527</xdr:rowOff>
    </xdr:from>
    <xdr:ext cx="249299" cy="259045"/>
    <xdr:sp macro="" textlink="">
      <xdr:nvSpPr>
        <xdr:cNvPr id="455" name="普通建設事業費 （ うち更新整備　）最小値テキスト">
          <a:extLst>
            <a:ext uri="{FF2B5EF4-FFF2-40B4-BE49-F238E27FC236}">
              <a16:creationId xmlns:a16="http://schemas.microsoft.com/office/drawing/2014/main" xmlns="" id="{00000000-0008-0000-0600-0000C7010000}"/>
            </a:ext>
          </a:extLst>
        </xdr:cNvPr>
        <xdr:cNvSpPr txBox="1"/>
      </xdr:nvSpPr>
      <xdr:spPr>
        <a:xfrm>
          <a:off x="10528300" y="1694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139700</xdr:rowOff>
    </xdr:from>
    <xdr:to>
      <xdr:col>55</xdr:col>
      <xdr:colOff>88900</xdr:colOff>
      <xdr:row>98</xdr:row>
      <xdr:rowOff>139700</xdr:rowOff>
    </xdr:to>
    <xdr:cxnSp macro="">
      <xdr:nvCxnSpPr>
        <xdr:cNvPr id="456" name="直線コネクタ 455">
          <a:extLst>
            <a:ext uri="{FF2B5EF4-FFF2-40B4-BE49-F238E27FC236}">
              <a16:creationId xmlns:a16="http://schemas.microsoft.com/office/drawing/2014/main" xmlns="" id="{00000000-0008-0000-0600-0000C8010000}"/>
            </a:ext>
          </a:extLst>
        </xdr:cNvPr>
        <xdr:cNvCxnSpPr/>
      </xdr:nvCxnSpPr>
      <xdr:spPr>
        <a:xfrm>
          <a:off x="10388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91</xdr:row>
      <xdr:rowOff>47555</xdr:rowOff>
    </xdr:from>
    <xdr:ext cx="690189" cy="259045"/>
    <xdr:sp macro="" textlink="">
      <xdr:nvSpPr>
        <xdr:cNvPr id="457" name="普通建設事業費 （ うち更新整備　）最大値テキスト">
          <a:extLst>
            <a:ext uri="{FF2B5EF4-FFF2-40B4-BE49-F238E27FC236}">
              <a16:creationId xmlns:a16="http://schemas.microsoft.com/office/drawing/2014/main" xmlns="" id="{00000000-0008-0000-0600-0000C9010000}"/>
            </a:ext>
          </a:extLst>
        </xdr:cNvPr>
        <xdr:cNvSpPr txBox="1"/>
      </xdr:nvSpPr>
      <xdr:spPr>
        <a:xfrm>
          <a:off x="10528300" y="1564950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2,334,913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92</xdr:row>
      <xdr:rowOff>100878</xdr:rowOff>
    </xdr:from>
    <xdr:to>
      <xdr:col>55</xdr:col>
      <xdr:colOff>88900</xdr:colOff>
      <xdr:row>92</xdr:row>
      <xdr:rowOff>100878</xdr:rowOff>
    </xdr:to>
    <xdr:cxnSp macro="">
      <xdr:nvCxnSpPr>
        <xdr:cNvPr id="458" name="直線コネクタ 457">
          <a:extLst>
            <a:ext uri="{FF2B5EF4-FFF2-40B4-BE49-F238E27FC236}">
              <a16:creationId xmlns:a16="http://schemas.microsoft.com/office/drawing/2014/main" xmlns="" id="{00000000-0008-0000-0600-0000CA010000}"/>
            </a:ext>
          </a:extLst>
        </xdr:cNvPr>
        <xdr:cNvCxnSpPr/>
      </xdr:nvCxnSpPr>
      <xdr:spPr>
        <a:xfrm>
          <a:off x="10388600" y="158742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34694</xdr:rowOff>
    </xdr:from>
    <xdr:to>
      <xdr:col>55</xdr:col>
      <xdr:colOff>0</xdr:colOff>
      <xdr:row>98</xdr:row>
      <xdr:rowOff>47318</xdr:rowOff>
    </xdr:to>
    <xdr:cxnSp macro="">
      <xdr:nvCxnSpPr>
        <xdr:cNvPr id="459" name="直線コネクタ 458">
          <a:extLst>
            <a:ext uri="{FF2B5EF4-FFF2-40B4-BE49-F238E27FC236}">
              <a16:creationId xmlns:a16="http://schemas.microsoft.com/office/drawing/2014/main" xmlns="" id="{00000000-0008-0000-0600-0000CB010000}"/>
            </a:ext>
          </a:extLst>
        </xdr:cNvPr>
        <xdr:cNvCxnSpPr/>
      </xdr:nvCxnSpPr>
      <xdr:spPr>
        <a:xfrm>
          <a:off x="9639300" y="16836794"/>
          <a:ext cx="838200" cy="12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3680</xdr:rowOff>
    </xdr:from>
    <xdr:ext cx="599010" cy="259045"/>
    <xdr:sp macro="" textlink="">
      <xdr:nvSpPr>
        <xdr:cNvPr id="460" name="普通建設事業費 （ うち更新整備　）平均値テキスト">
          <a:extLst>
            <a:ext uri="{FF2B5EF4-FFF2-40B4-BE49-F238E27FC236}">
              <a16:creationId xmlns:a16="http://schemas.microsoft.com/office/drawing/2014/main" xmlns="" id="{00000000-0008-0000-0600-0000CC010000}"/>
            </a:ext>
          </a:extLst>
        </xdr:cNvPr>
        <xdr:cNvSpPr txBox="1"/>
      </xdr:nvSpPr>
      <xdr:spPr>
        <a:xfrm>
          <a:off x="10528300" y="168057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25253</xdr:rowOff>
    </xdr:from>
    <xdr:to>
      <xdr:col>55</xdr:col>
      <xdr:colOff>50800</xdr:colOff>
      <xdr:row>98</xdr:row>
      <xdr:rowOff>126853</xdr:rowOff>
    </xdr:to>
    <xdr:sp macro="" textlink="">
      <xdr:nvSpPr>
        <xdr:cNvPr id="461" name="フローチャート: 判断 460">
          <a:extLst>
            <a:ext uri="{FF2B5EF4-FFF2-40B4-BE49-F238E27FC236}">
              <a16:creationId xmlns:a16="http://schemas.microsoft.com/office/drawing/2014/main" xmlns="" id="{00000000-0008-0000-0600-0000CD010000}"/>
            </a:ext>
          </a:extLst>
        </xdr:cNvPr>
        <xdr:cNvSpPr/>
      </xdr:nvSpPr>
      <xdr:spPr>
        <a:xfrm>
          <a:off x="10426700" y="16827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34694</xdr:rowOff>
    </xdr:from>
    <xdr:to>
      <xdr:col>50</xdr:col>
      <xdr:colOff>114300</xdr:colOff>
      <xdr:row>98</xdr:row>
      <xdr:rowOff>76324</xdr:rowOff>
    </xdr:to>
    <xdr:cxnSp macro="">
      <xdr:nvCxnSpPr>
        <xdr:cNvPr id="462" name="直線コネクタ 461">
          <a:extLst>
            <a:ext uri="{FF2B5EF4-FFF2-40B4-BE49-F238E27FC236}">
              <a16:creationId xmlns:a16="http://schemas.microsoft.com/office/drawing/2014/main" xmlns="" id="{00000000-0008-0000-0600-0000CE010000}"/>
            </a:ext>
          </a:extLst>
        </xdr:cNvPr>
        <xdr:cNvCxnSpPr/>
      </xdr:nvCxnSpPr>
      <xdr:spPr>
        <a:xfrm flipV="1">
          <a:off x="8750300" y="16836794"/>
          <a:ext cx="889000" cy="41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17259</xdr:rowOff>
    </xdr:from>
    <xdr:to>
      <xdr:col>50</xdr:col>
      <xdr:colOff>165100</xdr:colOff>
      <xdr:row>98</xdr:row>
      <xdr:rowOff>118859</xdr:rowOff>
    </xdr:to>
    <xdr:sp macro="" textlink="">
      <xdr:nvSpPr>
        <xdr:cNvPr id="463" name="フローチャート: 判断 462">
          <a:extLst>
            <a:ext uri="{FF2B5EF4-FFF2-40B4-BE49-F238E27FC236}">
              <a16:creationId xmlns:a16="http://schemas.microsoft.com/office/drawing/2014/main" xmlns="" id="{00000000-0008-0000-0600-0000CF010000}"/>
            </a:ext>
          </a:extLst>
        </xdr:cNvPr>
        <xdr:cNvSpPr/>
      </xdr:nvSpPr>
      <xdr:spPr>
        <a:xfrm>
          <a:off x="9588500" y="16819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109986</xdr:rowOff>
    </xdr:from>
    <xdr:ext cx="599010" cy="259045"/>
    <xdr:sp macro="" textlink="">
      <xdr:nvSpPr>
        <xdr:cNvPr id="464" name="テキスト ボックス 463">
          <a:extLst>
            <a:ext uri="{FF2B5EF4-FFF2-40B4-BE49-F238E27FC236}">
              <a16:creationId xmlns:a16="http://schemas.microsoft.com/office/drawing/2014/main" xmlns="" id="{00000000-0008-0000-0600-0000D0010000}"/>
            </a:ext>
          </a:extLst>
        </xdr:cNvPr>
        <xdr:cNvSpPr txBox="1"/>
      </xdr:nvSpPr>
      <xdr:spPr>
        <a:xfrm>
          <a:off x="9339795" y="169120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76324</xdr:rowOff>
    </xdr:from>
    <xdr:to>
      <xdr:col>45</xdr:col>
      <xdr:colOff>177800</xdr:colOff>
      <xdr:row>98</xdr:row>
      <xdr:rowOff>78273</xdr:rowOff>
    </xdr:to>
    <xdr:cxnSp macro="">
      <xdr:nvCxnSpPr>
        <xdr:cNvPr id="465" name="直線コネクタ 464">
          <a:extLst>
            <a:ext uri="{FF2B5EF4-FFF2-40B4-BE49-F238E27FC236}">
              <a16:creationId xmlns:a16="http://schemas.microsoft.com/office/drawing/2014/main" xmlns="" id="{00000000-0008-0000-0600-0000D1010000}"/>
            </a:ext>
          </a:extLst>
        </xdr:cNvPr>
        <xdr:cNvCxnSpPr/>
      </xdr:nvCxnSpPr>
      <xdr:spPr>
        <a:xfrm flipV="1">
          <a:off x="7861300" y="16878424"/>
          <a:ext cx="889000" cy="1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21895</xdr:rowOff>
    </xdr:from>
    <xdr:to>
      <xdr:col>46</xdr:col>
      <xdr:colOff>38100</xdr:colOff>
      <xdr:row>98</xdr:row>
      <xdr:rowOff>123495</xdr:rowOff>
    </xdr:to>
    <xdr:sp macro="" textlink="">
      <xdr:nvSpPr>
        <xdr:cNvPr id="466" name="フローチャート: 判断 465">
          <a:extLst>
            <a:ext uri="{FF2B5EF4-FFF2-40B4-BE49-F238E27FC236}">
              <a16:creationId xmlns:a16="http://schemas.microsoft.com/office/drawing/2014/main" xmlns="" id="{00000000-0008-0000-0600-0000D2010000}"/>
            </a:ext>
          </a:extLst>
        </xdr:cNvPr>
        <xdr:cNvSpPr/>
      </xdr:nvSpPr>
      <xdr:spPr>
        <a:xfrm>
          <a:off x="8699500" y="16823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140022</xdr:rowOff>
    </xdr:from>
    <xdr:ext cx="599010" cy="259045"/>
    <xdr:sp macro="" textlink="">
      <xdr:nvSpPr>
        <xdr:cNvPr id="467" name="テキスト ボックス 466">
          <a:extLst>
            <a:ext uri="{FF2B5EF4-FFF2-40B4-BE49-F238E27FC236}">
              <a16:creationId xmlns:a16="http://schemas.microsoft.com/office/drawing/2014/main" xmlns="" id="{00000000-0008-0000-0600-0000D3010000}"/>
            </a:ext>
          </a:extLst>
        </xdr:cNvPr>
        <xdr:cNvSpPr txBox="1"/>
      </xdr:nvSpPr>
      <xdr:spPr>
        <a:xfrm>
          <a:off x="8450795" y="165992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78273</xdr:rowOff>
    </xdr:from>
    <xdr:to>
      <xdr:col>41</xdr:col>
      <xdr:colOff>50800</xdr:colOff>
      <xdr:row>98</xdr:row>
      <xdr:rowOff>126640</xdr:rowOff>
    </xdr:to>
    <xdr:cxnSp macro="">
      <xdr:nvCxnSpPr>
        <xdr:cNvPr id="468" name="直線コネクタ 467">
          <a:extLst>
            <a:ext uri="{FF2B5EF4-FFF2-40B4-BE49-F238E27FC236}">
              <a16:creationId xmlns:a16="http://schemas.microsoft.com/office/drawing/2014/main" xmlns="" id="{00000000-0008-0000-0600-0000D4010000}"/>
            </a:ext>
          </a:extLst>
        </xdr:cNvPr>
        <xdr:cNvCxnSpPr/>
      </xdr:nvCxnSpPr>
      <xdr:spPr>
        <a:xfrm flipV="1">
          <a:off x="6972300" y="16880373"/>
          <a:ext cx="889000" cy="48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30533</xdr:rowOff>
    </xdr:from>
    <xdr:to>
      <xdr:col>41</xdr:col>
      <xdr:colOff>101600</xdr:colOff>
      <xdr:row>98</xdr:row>
      <xdr:rowOff>132133</xdr:rowOff>
    </xdr:to>
    <xdr:sp macro="" textlink="">
      <xdr:nvSpPr>
        <xdr:cNvPr id="469" name="フローチャート: 判断 468">
          <a:extLst>
            <a:ext uri="{FF2B5EF4-FFF2-40B4-BE49-F238E27FC236}">
              <a16:creationId xmlns:a16="http://schemas.microsoft.com/office/drawing/2014/main" xmlns="" id="{00000000-0008-0000-0600-0000D5010000}"/>
            </a:ext>
          </a:extLst>
        </xdr:cNvPr>
        <xdr:cNvSpPr/>
      </xdr:nvSpPr>
      <xdr:spPr>
        <a:xfrm>
          <a:off x="7810500" y="16832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123260</xdr:rowOff>
    </xdr:from>
    <xdr:ext cx="599010" cy="259045"/>
    <xdr:sp macro="" textlink="">
      <xdr:nvSpPr>
        <xdr:cNvPr id="470" name="テキスト ボックス 469">
          <a:extLst>
            <a:ext uri="{FF2B5EF4-FFF2-40B4-BE49-F238E27FC236}">
              <a16:creationId xmlns:a16="http://schemas.microsoft.com/office/drawing/2014/main" xmlns="" id="{00000000-0008-0000-0600-0000D6010000}"/>
            </a:ext>
          </a:extLst>
        </xdr:cNvPr>
        <xdr:cNvSpPr txBox="1"/>
      </xdr:nvSpPr>
      <xdr:spPr>
        <a:xfrm>
          <a:off x="7561795" y="169253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28342</xdr:rowOff>
    </xdr:from>
    <xdr:to>
      <xdr:col>36</xdr:col>
      <xdr:colOff>165100</xdr:colOff>
      <xdr:row>98</xdr:row>
      <xdr:rowOff>129942</xdr:rowOff>
    </xdr:to>
    <xdr:sp macro="" textlink="">
      <xdr:nvSpPr>
        <xdr:cNvPr id="471" name="フローチャート: 判断 470">
          <a:extLst>
            <a:ext uri="{FF2B5EF4-FFF2-40B4-BE49-F238E27FC236}">
              <a16:creationId xmlns:a16="http://schemas.microsoft.com/office/drawing/2014/main" xmlns="" id="{00000000-0008-0000-0600-0000D7010000}"/>
            </a:ext>
          </a:extLst>
        </xdr:cNvPr>
        <xdr:cNvSpPr/>
      </xdr:nvSpPr>
      <xdr:spPr>
        <a:xfrm>
          <a:off x="6921500" y="16830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146469</xdr:rowOff>
    </xdr:from>
    <xdr:ext cx="599010" cy="259045"/>
    <xdr:sp macro="" textlink="">
      <xdr:nvSpPr>
        <xdr:cNvPr id="472" name="テキスト ボックス 471">
          <a:extLst>
            <a:ext uri="{FF2B5EF4-FFF2-40B4-BE49-F238E27FC236}">
              <a16:creationId xmlns:a16="http://schemas.microsoft.com/office/drawing/2014/main" xmlns="" id="{00000000-0008-0000-0600-0000D8010000}"/>
            </a:ext>
          </a:extLst>
        </xdr:cNvPr>
        <xdr:cNvSpPr txBox="1"/>
      </xdr:nvSpPr>
      <xdr:spPr>
        <a:xfrm>
          <a:off x="6672795" y="166056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xmlns="" id="{00000000-0008-0000-0600-0000D9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xmlns="" id="{00000000-0008-0000-0600-0000DA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xmlns="" id="{00000000-0008-0000-0600-0000DB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xmlns="" id="{00000000-0008-0000-0600-0000DC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xmlns="" id="{00000000-0008-0000-0600-0000DD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167968</xdr:rowOff>
    </xdr:from>
    <xdr:to>
      <xdr:col>55</xdr:col>
      <xdr:colOff>50800</xdr:colOff>
      <xdr:row>98</xdr:row>
      <xdr:rowOff>98118</xdr:rowOff>
    </xdr:to>
    <xdr:sp macro="" textlink="">
      <xdr:nvSpPr>
        <xdr:cNvPr id="478" name="楕円 477">
          <a:extLst>
            <a:ext uri="{FF2B5EF4-FFF2-40B4-BE49-F238E27FC236}">
              <a16:creationId xmlns:a16="http://schemas.microsoft.com/office/drawing/2014/main" xmlns="" id="{00000000-0008-0000-0600-0000DE010000}"/>
            </a:ext>
          </a:extLst>
        </xdr:cNvPr>
        <xdr:cNvSpPr/>
      </xdr:nvSpPr>
      <xdr:spPr>
        <a:xfrm>
          <a:off x="10426700" y="16798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127345</xdr:rowOff>
    </xdr:from>
    <xdr:ext cx="599010" cy="259045"/>
    <xdr:sp macro="" textlink="">
      <xdr:nvSpPr>
        <xdr:cNvPr id="479" name="普通建設事業費 （ うち更新整備　）該当値テキスト">
          <a:extLst>
            <a:ext uri="{FF2B5EF4-FFF2-40B4-BE49-F238E27FC236}">
              <a16:creationId xmlns:a16="http://schemas.microsoft.com/office/drawing/2014/main" xmlns="" id="{00000000-0008-0000-0600-0000DF010000}"/>
            </a:ext>
          </a:extLst>
        </xdr:cNvPr>
        <xdr:cNvSpPr txBox="1"/>
      </xdr:nvSpPr>
      <xdr:spPr>
        <a:xfrm>
          <a:off x="10528300" y="165865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155344</xdr:rowOff>
    </xdr:from>
    <xdr:to>
      <xdr:col>50</xdr:col>
      <xdr:colOff>165100</xdr:colOff>
      <xdr:row>98</xdr:row>
      <xdr:rowOff>85494</xdr:rowOff>
    </xdr:to>
    <xdr:sp macro="" textlink="">
      <xdr:nvSpPr>
        <xdr:cNvPr id="480" name="楕円 479">
          <a:extLst>
            <a:ext uri="{FF2B5EF4-FFF2-40B4-BE49-F238E27FC236}">
              <a16:creationId xmlns:a16="http://schemas.microsoft.com/office/drawing/2014/main" xmlns="" id="{00000000-0008-0000-0600-0000E0010000}"/>
            </a:ext>
          </a:extLst>
        </xdr:cNvPr>
        <xdr:cNvSpPr/>
      </xdr:nvSpPr>
      <xdr:spPr>
        <a:xfrm>
          <a:off x="9588500" y="16785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102021</xdr:rowOff>
    </xdr:from>
    <xdr:ext cx="599010" cy="259045"/>
    <xdr:sp macro="" textlink="">
      <xdr:nvSpPr>
        <xdr:cNvPr id="481" name="テキスト ボックス 480">
          <a:extLst>
            <a:ext uri="{FF2B5EF4-FFF2-40B4-BE49-F238E27FC236}">
              <a16:creationId xmlns:a16="http://schemas.microsoft.com/office/drawing/2014/main" xmlns="" id="{00000000-0008-0000-0600-0000E1010000}"/>
            </a:ext>
          </a:extLst>
        </xdr:cNvPr>
        <xdr:cNvSpPr txBox="1"/>
      </xdr:nvSpPr>
      <xdr:spPr>
        <a:xfrm>
          <a:off x="9339795" y="16561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229,672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25524</xdr:rowOff>
    </xdr:from>
    <xdr:to>
      <xdr:col>46</xdr:col>
      <xdr:colOff>38100</xdr:colOff>
      <xdr:row>98</xdr:row>
      <xdr:rowOff>127124</xdr:rowOff>
    </xdr:to>
    <xdr:sp macro="" textlink="">
      <xdr:nvSpPr>
        <xdr:cNvPr id="482" name="楕円 481">
          <a:extLst>
            <a:ext uri="{FF2B5EF4-FFF2-40B4-BE49-F238E27FC236}">
              <a16:creationId xmlns:a16="http://schemas.microsoft.com/office/drawing/2014/main" xmlns="" id="{00000000-0008-0000-0600-0000E2010000}"/>
            </a:ext>
          </a:extLst>
        </xdr:cNvPr>
        <xdr:cNvSpPr/>
      </xdr:nvSpPr>
      <xdr:spPr>
        <a:xfrm>
          <a:off x="8699500" y="16827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118251</xdr:rowOff>
    </xdr:from>
    <xdr:ext cx="599010" cy="259045"/>
    <xdr:sp macro="" textlink="">
      <xdr:nvSpPr>
        <xdr:cNvPr id="483" name="テキスト ボックス 482">
          <a:extLst>
            <a:ext uri="{FF2B5EF4-FFF2-40B4-BE49-F238E27FC236}">
              <a16:creationId xmlns:a16="http://schemas.microsoft.com/office/drawing/2014/main" xmlns="" id="{00000000-0008-0000-0600-0000E3010000}"/>
            </a:ext>
          </a:extLst>
        </xdr:cNvPr>
        <xdr:cNvSpPr txBox="1"/>
      </xdr:nvSpPr>
      <xdr:spPr>
        <a:xfrm>
          <a:off x="8450795" y="169203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27473</xdr:rowOff>
    </xdr:from>
    <xdr:to>
      <xdr:col>41</xdr:col>
      <xdr:colOff>101600</xdr:colOff>
      <xdr:row>98</xdr:row>
      <xdr:rowOff>129073</xdr:rowOff>
    </xdr:to>
    <xdr:sp macro="" textlink="">
      <xdr:nvSpPr>
        <xdr:cNvPr id="484" name="楕円 483">
          <a:extLst>
            <a:ext uri="{FF2B5EF4-FFF2-40B4-BE49-F238E27FC236}">
              <a16:creationId xmlns:a16="http://schemas.microsoft.com/office/drawing/2014/main" xmlns="" id="{00000000-0008-0000-0600-0000E4010000}"/>
            </a:ext>
          </a:extLst>
        </xdr:cNvPr>
        <xdr:cNvSpPr/>
      </xdr:nvSpPr>
      <xdr:spPr>
        <a:xfrm>
          <a:off x="7810500" y="16829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145600</xdr:rowOff>
    </xdr:from>
    <xdr:ext cx="599010" cy="259045"/>
    <xdr:sp macro="" textlink="">
      <xdr:nvSpPr>
        <xdr:cNvPr id="485" name="テキスト ボックス 484">
          <a:extLst>
            <a:ext uri="{FF2B5EF4-FFF2-40B4-BE49-F238E27FC236}">
              <a16:creationId xmlns:a16="http://schemas.microsoft.com/office/drawing/2014/main" xmlns="" id="{00000000-0008-0000-0600-0000E5010000}"/>
            </a:ext>
          </a:extLst>
        </xdr:cNvPr>
        <xdr:cNvSpPr txBox="1"/>
      </xdr:nvSpPr>
      <xdr:spPr>
        <a:xfrm>
          <a:off x="7561795" y="166048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75840</xdr:rowOff>
    </xdr:from>
    <xdr:to>
      <xdr:col>36</xdr:col>
      <xdr:colOff>165100</xdr:colOff>
      <xdr:row>99</xdr:row>
      <xdr:rowOff>5990</xdr:rowOff>
    </xdr:to>
    <xdr:sp macro="" textlink="">
      <xdr:nvSpPr>
        <xdr:cNvPr id="486" name="楕円 485">
          <a:extLst>
            <a:ext uri="{FF2B5EF4-FFF2-40B4-BE49-F238E27FC236}">
              <a16:creationId xmlns:a16="http://schemas.microsoft.com/office/drawing/2014/main" xmlns="" id="{00000000-0008-0000-0600-0000E6010000}"/>
            </a:ext>
          </a:extLst>
        </xdr:cNvPr>
        <xdr:cNvSpPr/>
      </xdr:nvSpPr>
      <xdr:spPr>
        <a:xfrm>
          <a:off x="6921500" y="16877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168567</xdr:rowOff>
    </xdr:from>
    <xdr:ext cx="534377" cy="259045"/>
    <xdr:sp macro="" textlink="">
      <xdr:nvSpPr>
        <xdr:cNvPr id="487" name="テキスト ボックス 486">
          <a:extLst>
            <a:ext uri="{FF2B5EF4-FFF2-40B4-BE49-F238E27FC236}">
              <a16:creationId xmlns:a16="http://schemas.microsoft.com/office/drawing/2014/main" xmlns="" id="{00000000-0008-0000-0600-0000E7010000}"/>
            </a:ext>
          </a:extLst>
        </xdr:cNvPr>
        <xdr:cNvSpPr txBox="1"/>
      </xdr:nvSpPr>
      <xdr:spPr>
        <a:xfrm>
          <a:off x="6705111" y="169706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8" name="正方形/長方形 487">
          <a:extLst>
            <a:ext uri="{FF2B5EF4-FFF2-40B4-BE49-F238E27FC236}">
              <a16:creationId xmlns:a16="http://schemas.microsoft.com/office/drawing/2014/main" xmlns="" id="{00000000-0008-0000-0600-0000E8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9" name="正方形/長方形 488">
          <a:extLst>
            <a:ext uri="{FF2B5EF4-FFF2-40B4-BE49-F238E27FC236}">
              <a16:creationId xmlns:a16="http://schemas.microsoft.com/office/drawing/2014/main" xmlns="" id="{00000000-0008-0000-0600-0000E9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0" name="正方形/長方形 489">
          <a:extLst>
            <a:ext uri="{FF2B5EF4-FFF2-40B4-BE49-F238E27FC236}">
              <a16:creationId xmlns:a16="http://schemas.microsoft.com/office/drawing/2014/main" xmlns="" id="{00000000-0008-0000-0600-0000EA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1" name="正方形/長方形 490">
          <a:extLst>
            <a:ext uri="{FF2B5EF4-FFF2-40B4-BE49-F238E27FC236}">
              <a16:creationId xmlns:a16="http://schemas.microsoft.com/office/drawing/2014/main" xmlns="" id="{00000000-0008-0000-0600-0000EB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2" name="正方形/長方形 491">
          <a:extLst>
            <a:ext uri="{FF2B5EF4-FFF2-40B4-BE49-F238E27FC236}">
              <a16:creationId xmlns:a16="http://schemas.microsoft.com/office/drawing/2014/main" xmlns="" id="{00000000-0008-0000-0600-0000EC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3" name="正方形/長方形 492">
          <a:extLst>
            <a:ext uri="{FF2B5EF4-FFF2-40B4-BE49-F238E27FC236}">
              <a16:creationId xmlns:a16="http://schemas.microsoft.com/office/drawing/2014/main" xmlns="" id="{00000000-0008-0000-0600-0000ED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4" name="正方形/長方形 493">
          <a:extLst>
            <a:ext uri="{FF2B5EF4-FFF2-40B4-BE49-F238E27FC236}">
              <a16:creationId xmlns:a16="http://schemas.microsoft.com/office/drawing/2014/main" xmlns="" id="{00000000-0008-0000-0600-0000EE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5" name="正方形/長方形 494">
          <a:extLst>
            <a:ext uri="{FF2B5EF4-FFF2-40B4-BE49-F238E27FC236}">
              <a16:creationId xmlns:a16="http://schemas.microsoft.com/office/drawing/2014/main" xmlns="" id="{00000000-0008-0000-0600-0000EF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6" name="テキスト ボックス 495">
          <a:extLst>
            <a:ext uri="{FF2B5EF4-FFF2-40B4-BE49-F238E27FC236}">
              <a16:creationId xmlns:a16="http://schemas.microsoft.com/office/drawing/2014/main" xmlns="" id="{00000000-0008-0000-0600-0000F0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7" name="直線コネクタ 496">
          <a:extLst>
            <a:ext uri="{FF2B5EF4-FFF2-40B4-BE49-F238E27FC236}">
              <a16:creationId xmlns:a16="http://schemas.microsoft.com/office/drawing/2014/main" xmlns="" id="{00000000-0008-0000-0600-0000F1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8" name="直線コネクタ 497">
          <a:extLst>
            <a:ext uri="{FF2B5EF4-FFF2-40B4-BE49-F238E27FC236}">
              <a16:creationId xmlns:a16="http://schemas.microsoft.com/office/drawing/2014/main" xmlns="" id="{00000000-0008-0000-0600-0000F2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9" name="テキスト ボックス 498">
          <a:extLst>
            <a:ext uri="{FF2B5EF4-FFF2-40B4-BE49-F238E27FC236}">
              <a16:creationId xmlns:a16="http://schemas.microsoft.com/office/drawing/2014/main" xmlns="" id="{00000000-0008-0000-0600-0000F3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0" name="直線コネクタ 499">
          <a:extLst>
            <a:ext uri="{FF2B5EF4-FFF2-40B4-BE49-F238E27FC236}">
              <a16:creationId xmlns:a16="http://schemas.microsoft.com/office/drawing/2014/main" xmlns="" id="{00000000-0008-0000-0600-0000F4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1" name="テキスト ボックス 500">
          <a:extLst>
            <a:ext uri="{FF2B5EF4-FFF2-40B4-BE49-F238E27FC236}">
              <a16:creationId xmlns:a16="http://schemas.microsoft.com/office/drawing/2014/main" xmlns="" id="{00000000-0008-0000-0600-0000F5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2" name="直線コネクタ 501">
          <a:extLst>
            <a:ext uri="{FF2B5EF4-FFF2-40B4-BE49-F238E27FC236}">
              <a16:creationId xmlns:a16="http://schemas.microsoft.com/office/drawing/2014/main" xmlns="" id="{00000000-0008-0000-0600-0000F6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3" name="テキスト ボックス 502">
          <a:extLst>
            <a:ext uri="{FF2B5EF4-FFF2-40B4-BE49-F238E27FC236}">
              <a16:creationId xmlns:a16="http://schemas.microsoft.com/office/drawing/2014/main" xmlns="" id="{00000000-0008-0000-0600-0000F7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4" name="直線コネクタ 503">
          <a:extLst>
            <a:ext uri="{FF2B5EF4-FFF2-40B4-BE49-F238E27FC236}">
              <a16:creationId xmlns:a16="http://schemas.microsoft.com/office/drawing/2014/main" xmlns="" id="{00000000-0008-0000-0600-0000F8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5" name="テキスト ボックス 504">
          <a:extLst>
            <a:ext uri="{FF2B5EF4-FFF2-40B4-BE49-F238E27FC236}">
              <a16:creationId xmlns:a16="http://schemas.microsoft.com/office/drawing/2014/main" xmlns="" id="{00000000-0008-0000-0600-0000F9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6" name="直線コネクタ 505">
          <a:extLst>
            <a:ext uri="{FF2B5EF4-FFF2-40B4-BE49-F238E27FC236}">
              <a16:creationId xmlns:a16="http://schemas.microsoft.com/office/drawing/2014/main" xmlns="" id="{00000000-0008-0000-0600-0000FA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7" name="テキスト ボックス 506">
          <a:extLst>
            <a:ext uri="{FF2B5EF4-FFF2-40B4-BE49-F238E27FC236}">
              <a16:creationId xmlns:a16="http://schemas.microsoft.com/office/drawing/2014/main" xmlns="" id="{00000000-0008-0000-0600-0000FB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a:extLst>
            <a:ext uri="{FF2B5EF4-FFF2-40B4-BE49-F238E27FC236}">
              <a16:creationId xmlns:a16="http://schemas.microsoft.com/office/drawing/2014/main" xmlns="" id="{00000000-0008-0000-0600-0000FC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9" name="テキスト ボックス 508">
          <a:extLst>
            <a:ext uri="{FF2B5EF4-FFF2-40B4-BE49-F238E27FC236}">
              <a16:creationId xmlns:a16="http://schemas.microsoft.com/office/drawing/2014/main" xmlns="" id="{00000000-0008-0000-0600-0000FD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0" name="災害復旧事業費グラフ枠">
          <a:extLst>
            <a:ext uri="{FF2B5EF4-FFF2-40B4-BE49-F238E27FC236}">
              <a16:creationId xmlns:a16="http://schemas.microsoft.com/office/drawing/2014/main" xmlns="" id="{00000000-0008-0000-0600-0000FE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98434</xdr:rowOff>
    </xdr:from>
    <xdr:to>
      <xdr:col>85</xdr:col>
      <xdr:colOff>126364</xdr:colOff>
      <xdr:row>39</xdr:row>
      <xdr:rowOff>44450</xdr:rowOff>
    </xdr:to>
    <xdr:cxnSp macro="">
      <xdr:nvCxnSpPr>
        <xdr:cNvPr id="511" name="直線コネクタ 510">
          <a:extLst>
            <a:ext uri="{FF2B5EF4-FFF2-40B4-BE49-F238E27FC236}">
              <a16:creationId xmlns:a16="http://schemas.microsoft.com/office/drawing/2014/main" xmlns="" id="{00000000-0008-0000-0600-0000FF010000}"/>
            </a:ext>
          </a:extLst>
        </xdr:cNvPr>
        <xdr:cNvCxnSpPr/>
      </xdr:nvCxnSpPr>
      <xdr:spPr>
        <a:xfrm flipV="1">
          <a:off x="16317595" y="5413384"/>
          <a:ext cx="1269" cy="1317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12" name="災害復旧事業費最小値テキスト">
          <a:extLst>
            <a:ext uri="{FF2B5EF4-FFF2-40B4-BE49-F238E27FC236}">
              <a16:creationId xmlns:a16="http://schemas.microsoft.com/office/drawing/2014/main" xmlns="" id="{00000000-0008-0000-0600-00000002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3" name="直線コネクタ 512">
          <a:extLst>
            <a:ext uri="{FF2B5EF4-FFF2-40B4-BE49-F238E27FC236}">
              <a16:creationId xmlns:a16="http://schemas.microsoft.com/office/drawing/2014/main" xmlns="" id="{00000000-0008-0000-0600-000001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45111</xdr:rowOff>
    </xdr:from>
    <xdr:ext cx="599010" cy="259045"/>
    <xdr:sp macro="" textlink="">
      <xdr:nvSpPr>
        <xdr:cNvPr id="514" name="災害復旧事業費最大値テキスト">
          <a:extLst>
            <a:ext uri="{FF2B5EF4-FFF2-40B4-BE49-F238E27FC236}">
              <a16:creationId xmlns:a16="http://schemas.microsoft.com/office/drawing/2014/main" xmlns="" id="{00000000-0008-0000-0600-000002020000}"/>
            </a:ext>
          </a:extLst>
        </xdr:cNvPr>
        <xdr:cNvSpPr txBox="1"/>
      </xdr:nvSpPr>
      <xdr:spPr>
        <a:xfrm>
          <a:off x="16370300" y="51886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345,831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98434</xdr:rowOff>
    </xdr:from>
    <xdr:to>
      <xdr:col>86</xdr:col>
      <xdr:colOff>25400</xdr:colOff>
      <xdr:row>31</xdr:row>
      <xdr:rowOff>98434</xdr:rowOff>
    </xdr:to>
    <xdr:cxnSp macro="">
      <xdr:nvCxnSpPr>
        <xdr:cNvPr id="515" name="直線コネクタ 514">
          <a:extLst>
            <a:ext uri="{FF2B5EF4-FFF2-40B4-BE49-F238E27FC236}">
              <a16:creationId xmlns:a16="http://schemas.microsoft.com/office/drawing/2014/main" xmlns="" id="{00000000-0008-0000-0600-000003020000}"/>
            </a:ext>
          </a:extLst>
        </xdr:cNvPr>
        <xdr:cNvCxnSpPr/>
      </xdr:nvCxnSpPr>
      <xdr:spPr>
        <a:xfrm>
          <a:off x="16230600" y="54133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150547</xdr:rowOff>
    </xdr:from>
    <xdr:to>
      <xdr:col>85</xdr:col>
      <xdr:colOff>127000</xdr:colOff>
      <xdr:row>38</xdr:row>
      <xdr:rowOff>128213</xdr:rowOff>
    </xdr:to>
    <xdr:cxnSp macro="">
      <xdr:nvCxnSpPr>
        <xdr:cNvPr id="516" name="直線コネクタ 515">
          <a:extLst>
            <a:ext uri="{FF2B5EF4-FFF2-40B4-BE49-F238E27FC236}">
              <a16:creationId xmlns:a16="http://schemas.microsoft.com/office/drawing/2014/main" xmlns="" id="{00000000-0008-0000-0600-000004020000}"/>
            </a:ext>
          </a:extLst>
        </xdr:cNvPr>
        <xdr:cNvCxnSpPr/>
      </xdr:nvCxnSpPr>
      <xdr:spPr>
        <a:xfrm flipV="1">
          <a:off x="15481300" y="6494197"/>
          <a:ext cx="838200" cy="149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70432</xdr:rowOff>
    </xdr:from>
    <xdr:ext cx="534377" cy="259045"/>
    <xdr:sp macro="" textlink="">
      <xdr:nvSpPr>
        <xdr:cNvPr id="517" name="災害復旧事業費平均値テキスト">
          <a:extLst>
            <a:ext uri="{FF2B5EF4-FFF2-40B4-BE49-F238E27FC236}">
              <a16:creationId xmlns:a16="http://schemas.microsoft.com/office/drawing/2014/main" xmlns="" id="{00000000-0008-0000-0600-000005020000}"/>
            </a:ext>
          </a:extLst>
        </xdr:cNvPr>
        <xdr:cNvSpPr txBox="1"/>
      </xdr:nvSpPr>
      <xdr:spPr>
        <a:xfrm>
          <a:off x="16370300" y="65855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92005</xdr:rowOff>
    </xdr:from>
    <xdr:to>
      <xdr:col>85</xdr:col>
      <xdr:colOff>177800</xdr:colOff>
      <xdr:row>39</xdr:row>
      <xdr:rowOff>22155</xdr:rowOff>
    </xdr:to>
    <xdr:sp macro="" textlink="">
      <xdr:nvSpPr>
        <xdr:cNvPr id="518" name="フローチャート: 判断 517">
          <a:extLst>
            <a:ext uri="{FF2B5EF4-FFF2-40B4-BE49-F238E27FC236}">
              <a16:creationId xmlns:a16="http://schemas.microsoft.com/office/drawing/2014/main" xmlns="" id="{00000000-0008-0000-0600-000006020000}"/>
            </a:ext>
          </a:extLst>
        </xdr:cNvPr>
        <xdr:cNvSpPr/>
      </xdr:nvSpPr>
      <xdr:spPr>
        <a:xfrm>
          <a:off x="16268700" y="6607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118920</xdr:rowOff>
    </xdr:from>
    <xdr:to>
      <xdr:col>81</xdr:col>
      <xdr:colOff>50800</xdr:colOff>
      <xdr:row>38</xdr:row>
      <xdr:rowOff>128213</xdr:rowOff>
    </xdr:to>
    <xdr:cxnSp macro="">
      <xdr:nvCxnSpPr>
        <xdr:cNvPr id="519" name="直線コネクタ 518">
          <a:extLst>
            <a:ext uri="{FF2B5EF4-FFF2-40B4-BE49-F238E27FC236}">
              <a16:creationId xmlns:a16="http://schemas.microsoft.com/office/drawing/2014/main" xmlns="" id="{00000000-0008-0000-0600-000007020000}"/>
            </a:ext>
          </a:extLst>
        </xdr:cNvPr>
        <xdr:cNvCxnSpPr/>
      </xdr:nvCxnSpPr>
      <xdr:spPr>
        <a:xfrm>
          <a:off x="14592300" y="6462570"/>
          <a:ext cx="889000" cy="180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100532</xdr:rowOff>
    </xdr:from>
    <xdr:to>
      <xdr:col>81</xdr:col>
      <xdr:colOff>101600</xdr:colOff>
      <xdr:row>39</xdr:row>
      <xdr:rowOff>30682</xdr:rowOff>
    </xdr:to>
    <xdr:sp macro="" textlink="">
      <xdr:nvSpPr>
        <xdr:cNvPr id="520" name="フローチャート: 判断 519">
          <a:extLst>
            <a:ext uri="{FF2B5EF4-FFF2-40B4-BE49-F238E27FC236}">
              <a16:creationId xmlns:a16="http://schemas.microsoft.com/office/drawing/2014/main" xmlns="" id="{00000000-0008-0000-0600-000008020000}"/>
            </a:ext>
          </a:extLst>
        </xdr:cNvPr>
        <xdr:cNvSpPr/>
      </xdr:nvSpPr>
      <xdr:spPr>
        <a:xfrm>
          <a:off x="15430500" y="6615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21809</xdr:rowOff>
    </xdr:from>
    <xdr:ext cx="534377" cy="259045"/>
    <xdr:sp macro="" textlink="">
      <xdr:nvSpPr>
        <xdr:cNvPr id="521" name="テキスト ボックス 520">
          <a:extLst>
            <a:ext uri="{FF2B5EF4-FFF2-40B4-BE49-F238E27FC236}">
              <a16:creationId xmlns:a16="http://schemas.microsoft.com/office/drawing/2014/main" xmlns="" id="{00000000-0008-0000-0600-000009020000}"/>
            </a:ext>
          </a:extLst>
        </xdr:cNvPr>
        <xdr:cNvSpPr txBox="1"/>
      </xdr:nvSpPr>
      <xdr:spPr>
        <a:xfrm>
          <a:off x="15214111" y="6708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94792</xdr:rowOff>
    </xdr:from>
    <xdr:to>
      <xdr:col>76</xdr:col>
      <xdr:colOff>114300</xdr:colOff>
      <xdr:row>37</xdr:row>
      <xdr:rowOff>118920</xdr:rowOff>
    </xdr:to>
    <xdr:cxnSp macro="">
      <xdr:nvCxnSpPr>
        <xdr:cNvPr id="522" name="直線コネクタ 521">
          <a:extLst>
            <a:ext uri="{FF2B5EF4-FFF2-40B4-BE49-F238E27FC236}">
              <a16:creationId xmlns:a16="http://schemas.microsoft.com/office/drawing/2014/main" xmlns="" id="{00000000-0008-0000-0600-00000A020000}"/>
            </a:ext>
          </a:extLst>
        </xdr:cNvPr>
        <xdr:cNvCxnSpPr/>
      </xdr:nvCxnSpPr>
      <xdr:spPr>
        <a:xfrm>
          <a:off x="13703300" y="6438442"/>
          <a:ext cx="889000" cy="24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94204</xdr:rowOff>
    </xdr:from>
    <xdr:to>
      <xdr:col>76</xdr:col>
      <xdr:colOff>165100</xdr:colOff>
      <xdr:row>39</xdr:row>
      <xdr:rowOff>24354</xdr:rowOff>
    </xdr:to>
    <xdr:sp macro="" textlink="">
      <xdr:nvSpPr>
        <xdr:cNvPr id="523" name="フローチャート: 判断 522">
          <a:extLst>
            <a:ext uri="{FF2B5EF4-FFF2-40B4-BE49-F238E27FC236}">
              <a16:creationId xmlns:a16="http://schemas.microsoft.com/office/drawing/2014/main" xmlns="" id="{00000000-0008-0000-0600-00000B020000}"/>
            </a:ext>
          </a:extLst>
        </xdr:cNvPr>
        <xdr:cNvSpPr/>
      </xdr:nvSpPr>
      <xdr:spPr>
        <a:xfrm>
          <a:off x="14541500" y="6609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15481</xdr:rowOff>
    </xdr:from>
    <xdr:ext cx="534377" cy="259045"/>
    <xdr:sp macro="" textlink="">
      <xdr:nvSpPr>
        <xdr:cNvPr id="524" name="テキスト ボックス 523">
          <a:extLst>
            <a:ext uri="{FF2B5EF4-FFF2-40B4-BE49-F238E27FC236}">
              <a16:creationId xmlns:a16="http://schemas.microsoft.com/office/drawing/2014/main" xmlns="" id="{00000000-0008-0000-0600-00000C020000}"/>
            </a:ext>
          </a:extLst>
        </xdr:cNvPr>
        <xdr:cNvSpPr txBox="1"/>
      </xdr:nvSpPr>
      <xdr:spPr>
        <a:xfrm>
          <a:off x="14325111" y="6702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94792</xdr:rowOff>
    </xdr:from>
    <xdr:to>
      <xdr:col>71</xdr:col>
      <xdr:colOff>177800</xdr:colOff>
      <xdr:row>38</xdr:row>
      <xdr:rowOff>109327</xdr:rowOff>
    </xdr:to>
    <xdr:cxnSp macro="">
      <xdr:nvCxnSpPr>
        <xdr:cNvPr id="525" name="直線コネクタ 524">
          <a:extLst>
            <a:ext uri="{FF2B5EF4-FFF2-40B4-BE49-F238E27FC236}">
              <a16:creationId xmlns:a16="http://schemas.microsoft.com/office/drawing/2014/main" xmlns="" id="{00000000-0008-0000-0600-00000D020000}"/>
            </a:ext>
          </a:extLst>
        </xdr:cNvPr>
        <xdr:cNvCxnSpPr/>
      </xdr:nvCxnSpPr>
      <xdr:spPr>
        <a:xfrm flipV="1">
          <a:off x="12814300" y="6438442"/>
          <a:ext cx="889000" cy="185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109722</xdr:rowOff>
    </xdr:from>
    <xdr:to>
      <xdr:col>72</xdr:col>
      <xdr:colOff>38100</xdr:colOff>
      <xdr:row>39</xdr:row>
      <xdr:rowOff>39872</xdr:rowOff>
    </xdr:to>
    <xdr:sp macro="" textlink="">
      <xdr:nvSpPr>
        <xdr:cNvPr id="526" name="フローチャート: 判断 525">
          <a:extLst>
            <a:ext uri="{FF2B5EF4-FFF2-40B4-BE49-F238E27FC236}">
              <a16:creationId xmlns:a16="http://schemas.microsoft.com/office/drawing/2014/main" xmlns="" id="{00000000-0008-0000-0600-00000E020000}"/>
            </a:ext>
          </a:extLst>
        </xdr:cNvPr>
        <xdr:cNvSpPr/>
      </xdr:nvSpPr>
      <xdr:spPr>
        <a:xfrm>
          <a:off x="13652500" y="662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30999</xdr:rowOff>
    </xdr:from>
    <xdr:ext cx="534377" cy="259045"/>
    <xdr:sp macro="" textlink="">
      <xdr:nvSpPr>
        <xdr:cNvPr id="527" name="テキスト ボックス 526">
          <a:extLst>
            <a:ext uri="{FF2B5EF4-FFF2-40B4-BE49-F238E27FC236}">
              <a16:creationId xmlns:a16="http://schemas.microsoft.com/office/drawing/2014/main" xmlns="" id="{00000000-0008-0000-0600-00000F020000}"/>
            </a:ext>
          </a:extLst>
        </xdr:cNvPr>
        <xdr:cNvSpPr txBox="1"/>
      </xdr:nvSpPr>
      <xdr:spPr>
        <a:xfrm>
          <a:off x="13436111" y="671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96024</xdr:rowOff>
    </xdr:from>
    <xdr:to>
      <xdr:col>67</xdr:col>
      <xdr:colOff>101600</xdr:colOff>
      <xdr:row>39</xdr:row>
      <xdr:rowOff>26174</xdr:rowOff>
    </xdr:to>
    <xdr:sp macro="" textlink="">
      <xdr:nvSpPr>
        <xdr:cNvPr id="528" name="フローチャート: 判断 527">
          <a:extLst>
            <a:ext uri="{FF2B5EF4-FFF2-40B4-BE49-F238E27FC236}">
              <a16:creationId xmlns:a16="http://schemas.microsoft.com/office/drawing/2014/main" xmlns="" id="{00000000-0008-0000-0600-000010020000}"/>
            </a:ext>
          </a:extLst>
        </xdr:cNvPr>
        <xdr:cNvSpPr/>
      </xdr:nvSpPr>
      <xdr:spPr>
        <a:xfrm>
          <a:off x="12763500" y="661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17301</xdr:rowOff>
    </xdr:from>
    <xdr:ext cx="534377" cy="259045"/>
    <xdr:sp macro="" textlink="">
      <xdr:nvSpPr>
        <xdr:cNvPr id="529" name="テキスト ボックス 528">
          <a:extLst>
            <a:ext uri="{FF2B5EF4-FFF2-40B4-BE49-F238E27FC236}">
              <a16:creationId xmlns:a16="http://schemas.microsoft.com/office/drawing/2014/main" xmlns="" id="{00000000-0008-0000-0600-000011020000}"/>
            </a:ext>
          </a:extLst>
        </xdr:cNvPr>
        <xdr:cNvSpPr txBox="1"/>
      </xdr:nvSpPr>
      <xdr:spPr>
        <a:xfrm>
          <a:off x="12547111" y="6703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xmlns="" id="{00000000-0008-0000-0600-000012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xmlns="" id="{00000000-0008-0000-0600-000013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xmlns="" id="{00000000-0008-0000-0600-000014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xmlns="" id="{00000000-0008-0000-0600-000015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xmlns="" id="{00000000-0008-0000-0600-000016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99747</xdr:rowOff>
    </xdr:from>
    <xdr:to>
      <xdr:col>85</xdr:col>
      <xdr:colOff>177800</xdr:colOff>
      <xdr:row>38</xdr:row>
      <xdr:rowOff>29897</xdr:rowOff>
    </xdr:to>
    <xdr:sp macro="" textlink="">
      <xdr:nvSpPr>
        <xdr:cNvPr id="535" name="楕円 534">
          <a:extLst>
            <a:ext uri="{FF2B5EF4-FFF2-40B4-BE49-F238E27FC236}">
              <a16:creationId xmlns:a16="http://schemas.microsoft.com/office/drawing/2014/main" xmlns="" id="{00000000-0008-0000-0600-000017020000}"/>
            </a:ext>
          </a:extLst>
        </xdr:cNvPr>
        <xdr:cNvSpPr/>
      </xdr:nvSpPr>
      <xdr:spPr>
        <a:xfrm>
          <a:off x="16268700" y="6443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122624</xdr:rowOff>
    </xdr:from>
    <xdr:ext cx="534377" cy="259045"/>
    <xdr:sp macro="" textlink="">
      <xdr:nvSpPr>
        <xdr:cNvPr id="536" name="災害復旧事業費該当値テキスト">
          <a:extLst>
            <a:ext uri="{FF2B5EF4-FFF2-40B4-BE49-F238E27FC236}">
              <a16:creationId xmlns:a16="http://schemas.microsoft.com/office/drawing/2014/main" xmlns="" id="{00000000-0008-0000-0600-000018020000}"/>
            </a:ext>
          </a:extLst>
        </xdr:cNvPr>
        <xdr:cNvSpPr txBox="1"/>
      </xdr:nvSpPr>
      <xdr:spPr>
        <a:xfrm>
          <a:off x="16370300" y="62948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77413</xdr:rowOff>
    </xdr:from>
    <xdr:to>
      <xdr:col>81</xdr:col>
      <xdr:colOff>101600</xdr:colOff>
      <xdr:row>39</xdr:row>
      <xdr:rowOff>7563</xdr:rowOff>
    </xdr:to>
    <xdr:sp macro="" textlink="">
      <xdr:nvSpPr>
        <xdr:cNvPr id="537" name="楕円 536">
          <a:extLst>
            <a:ext uri="{FF2B5EF4-FFF2-40B4-BE49-F238E27FC236}">
              <a16:creationId xmlns:a16="http://schemas.microsoft.com/office/drawing/2014/main" xmlns="" id="{00000000-0008-0000-0600-000019020000}"/>
            </a:ext>
          </a:extLst>
        </xdr:cNvPr>
        <xdr:cNvSpPr/>
      </xdr:nvSpPr>
      <xdr:spPr>
        <a:xfrm>
          <a:off x="15430500" y="6592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24090</xdr:rowOff>
    </xdr:from>
    <xdr:ext cx="534377" cy="259045"/>
    <xdr:sp macro="" textlink="">
      <xdr:nvSpPr>
        <xdr:cNvPr id="538" name="テキスト ボックス 537">
          <a:extLst>
            <a:ext uri="{FF2B5EF4-FFF2-40B4-BE49-F238E27FC236}">
              <a16:creationId xmlns:a16="http://schemas.microsoft.com/office/drawing/2014/main" xmlns="" id="{00000000-0008-0000-0600-00001A020000}"/>
            </a:ext>
          </a:extLst>
        </xdr:cNvPr>
        <xdr:cNvSpPr txBox="1"/>
      </xdr:nvSpPr>
      <xdr:spPr>
        <a:xfrm>
          <a:off x="15214111" y="63677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68120</xdr:rowOff>
    </xdr:from>
    <xdr:to>
      <xdr:col>76</xdr:col>
      <xdr:colOff>165100</xdr:colOff>
      <xdr:row>37</xdr:row>
      <xdr:rowOff>169720</xdr:rowOff>
    </xdr:to>
    <xdr:sp macro="" textlink="">
      <xdr:nvSpPr>
        <xdr:cNvPr id="539" name="楕円 538">
          <a:extLst>
            <a:ext uri="{FF2B5EF4-FFF2-40B4-BE49-F238E27FC236}">
              <a16:creationId xmlns:a16="http://schemas.microsoft.com/office/drawing/2014/main" xmlns="" id="{00000000-0008-0000-0600-00001B020000}"/>
            </a:ext>
          </a:extLst>
        </xdr:cNvPr>
        <xdr:cNvSpPr/>
      </xdr:nvSpPr>
      <xdr:spPr>
        <a:xfrm>
          <a:off x="14541500" y="6411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14797</xdr:rowOff>
    </xdr:from>
    <xdr:ext cx="534377" cy="259045"/>
    <xdr:sp macro="" textlink="">
      <xdr:nvSpPr>
        <xdr:cNvPr id="540" name="テキスト ボックス 539">
          <a:extLst>
            <a:ext uri="{FF2B5EF4-FFF2-40B4-BE49-F238E27FC236}">
              <a16:creationId xmlns:a16="http://schemas.microsoft.com/office/drawing/2014/main" xmlns="" id="{00000000-0008-0000-0600-00001C020000}"/>
            </a:ext>
          </a:extLst>
        </xdr:cNvPr>
        <xdr:cNvSpPr txBox="1"/>
      </xdr:nvSpPr>
      <xdr:spPr>
        <a:xfrm>
          <a:off x="14325111" y="6186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43992</xdr:rowOff>
    </xdr:from>
    <xdr:to>
      <xdr:col>72</xdr:col>
      <xdr:colOff>38100</xdr:colOff>
      <xdr:row>37</xdr:row>
      <xdr:rowOff>145592</xdr:rowOff>
    </xdr:to>
    <xdr:sp macro="" textlink="">
      <xdr:nvSpPr>
        <xdr:cNvPr id="541" name="楕円 540">
          <a:extLst>
            <a:ext uri="{FF2B5EF4-FFF2-40B4-BE49-F238E27FC236}">
              <a16:creationId xmlns:a16="http://schemas.microsoft.com/office/drawing/2014/main" xmlns="" id="{00000000-0008-0000-0600-00001D020000}"/>
            </a:ext>
          </a:extLst>
        </xdr:cNvPr>
        <xdr:cNvSpPr/>
      </xdr:nvSpPr>
      <xdr:spPr>
        <a:xfrm>
          <a:off x="13652500" y="6387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162119</xdr:rowOff>
    </xdr:from>
    <xdr:ext cx="534377" cy="259045"/>
    <xdr:sp macro="" textlink="">
      <xdr:nvSpPr>
        <xdr:cNvPr id="542" name="テキスト ボックス 541">
          <a:extLst>
            <a:ext uri="{FF2B5EF4-FFF2-40B4-BE49-F238E27FC236}">
              <a16:creationId xmlns:a16="http://schemas.microsoft.com/office/drawing/2014/main" xmlns="" id="{00000000-0008-0000-0600-00001E020000}"/>
            </a:ext>
          </a:extLst>
        </xdr:cNvPr>
        <xdr:cNvSpPr txBox="1"/>
      </xdr:nvSpPr>
      <xdr:spPr>
        <a:xfrm>
          <a:off x="13436111" y="61628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58527</xdr:rowOff>
    </xdr:from>
    <xdr:to>
      <xdr:col>67</xdr:col>
      <xdr:colOff>101600</xdr:colOff>
      <xdr:row>38</xdr:row>
      <xdr:rowOff>160127</xdr:rowOff>
    </xdr:to>
    <xdr:sp macro="" textlink="">
      <xdr:nvSpPr>
        <xdr:cNvPr id="543" name="楕円 542">
          <a:extLst>
            <a:ext uri="{FF2B5EF4-FFF2-40B4-BE49-F238E27FC236}">
              <a16:creationId xmlns:a16="http://schemas.microsoft.com/office/drawing/2014/main" xmlns="" id="{00000000-0008-0000-0600-00001F020000}"/>
            </a:ext>
          </a:extLst>
        </xdr:cNvPr>
        <xdr:cNvSpPr/>
      </xdr:nvSpPr>
      <xdr:spPr>
        <a:xfrm>
          <a:off x="12763500" y="6573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5204</xdr:rowOff>
    </xdr:from>
    <xdr:ext cx="534377" cy="259045"/>
    <xdr:sp macro="" textlink="">
      <xdr:nvSpPr>
        <xdr:cNvPr id="544" name="テキスト ボックス 543">
          <a:extLst>
            <a:ext uri="{FF2B5EF4-FFF2-40B4-BE49-F238E27FC236}">
              <a16:creationId xmlns:a16="http://schemas.microsoft.com/office/drawing/2014/main" xmlns="" id="{00000000-0008-0000-0600-000020020000}"/>
            </a:ext>
          </a:extLst>
        </xdr:cNvPr>
        <xdr:cNvSpPr txBox="1"/>
      </xdr:nvSpPr>
      <xdr:spPr>
        <a:xfrm>
          <a:off x="12547111" y="6348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5" name="正方形/長方形 544">
          <a:extLst>
            <a:ext uri="{FF2B5EF4-FFF2-40B4-BE49-F238E27FC236}">
              <a16:creationId xmlns:a16="http://schemas.microsoft.com/office/drawing/2014/main" xmlns="" id="{00000000-0008-0000-0600-000021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a:extLst>
            <a:ext uri="{FF2B5EF4-FFF2-40B4-BE49-F238E27FC236}">
              <a16:creationId xmlns:a16="http://schemas.microsoft.com/office/drawing/2014/main" xmlns="" id="{00000000-0008-0000-0600-000022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a:extLst>
            <a:ext uri="{FF2B5EF4-FFF2-40B4-BE49-F238E27FC236}">
              <a16:creationId xmlns:a16="http://schemas.microsoft.com/office/drawing/2014/main" xmlns="" id="{00000000-0008-0000-0600-000023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a:extLst>
            <a:ext uri="{FF2B5EF4-FFF2-40B4-BE49-F238E27FC236}">
              <a16:creationId xmlns:a16="http://schemas.microsoft.com/office/drawing/2014/main" xmlns="" id="{00000000-0008-0000-0600-000024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a:extLst>
            <a:ext uri="{FF2B5EF4-FFF2-40B4-BE49-F238E27FC236}">
              <a16:creationId xmlns:a16="http://schemas.microsoft.com/office/drawing/2014/main" xmlns="" id="{00000000-0008-0000-0600-000025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a:extLst>
            <a:ext uri="{FF2B5EF4-FFF2-40B4-BE49-F238E27FC236}">
              <a16:creationId xmlns:a16="http://schemas.microsoft.com/office/drawing/2014/main" xmlns="" id="{00000000-0008-0000-0600-000026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a:extLst>
            <a:ext uri="{FF2B5EF4-FFF2-40B4-BE49-F238E27FC236}">
              <a16:creationId xmlns:a16="http://schemas.microsoft.com/office/drawing/2014/main" xmlns="" id="{00000000-0008-0000-0600-000027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2" name="正方形/長方形 551">
          <a:extLst>
            <a:ext uri="{FF2B5EF4-FFF2-40B4-BE49-F238E27FC236}">
              <a16:creationId xmlns:a16="http://schemas.microsoft.com/office/drawing/2014/main" xmlns="" id="{00000000-0008-0000-0600-000028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3" name="テキスト ボックス 552">
          <a:extLst>
            <a:ext uri="{FF2B5EF4-FFF2-40B4-BE49-F238E27FC236}">
              <a16:creationId xmlns:a16="http://schemas.microsoft.com/office/drawing/2014/main" xmlns="" id="{00000000-0008-0000-0600-000029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a:extLst>
            <a:ext uri="{FF2B5EF4-FFF2-40B4-BE49-F238E27FC236}">
              <a16:creationId xmlns:a16="http://schemas.microsoft.com/office/drawing/2014/main" xmlns="" id="{00000000-0008-0000-0600-00002A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5" name="直線コネクタ 554">
          <a:extLst>
            <a:ext uri="{FF2B5EF4-FFF2-40B4-BE49-F238E27FC236}">
              <a16:creationId xmlns:a16="http://schemas.microsoft.com/office/drawing/2014/main" xmlns="" id="{00000000-0008-0000-0600-00002B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6" name="テキスト ボックス 555">
          <a:extLst>
            <a:ext uri="{FF2B5EF4-FFF2-40B4-BE49-F238E27FC236}">
              <a16:creationId xmlns:a16="http://schemas.microsoft.com/office/drawing/2014/main" xmlns="" id="{00000000-0008-0000-0600-00002C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7" name="直線コネクタ 556">
          <a:extLst>
            <a:ext uri="{FF2B5EF4-FFF2-40B4-BE49-F238E27FC236}">
              <a16:creationId xmlns:a16="http://schemas.microsoft.com/office/drawing/2014/main" xmlns="" id="{00000000-0008-0000-0600-00002D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55</xdr:row>
      <xdr:rowOff>54627</xdr:rowOff>
    </xdr:from>
    <xdr:ext cx="467179" cy="259045"/>
    <xdr:sp macro="" textlink="">
      <xdr:nvSpPr>
        <xdr:cNvPr id="558" name="テキスト ボックス 557">
          <a:extLst>
            <a:ext uri="{FF2B5EF4-FFF2-40B4-BE49-F238E27FC236}">
              <a16:creationId xmlns:a16="http://schemas.microsoft.com/office/drawing/2014/main" xmlns="" id="{00000000-0008-0000-0600-00002E020000}"/>
            </a:ext>
          </a:extLst>
        </xdr:cNvPr>
        <xdr:cNvSpPr txBox="1"/>
      </xdr:nvSpPr>
      <xdr:spPr>
        <a:xfrm>
          <a:off x="11978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9" name="直線コネクタ 558">
          <a:extLst>
            <a:ext uri="{FF2B5EF4-FFF2-40B4-BE49-F238E27FC236}">
              <a16:creationId xmlns:a16="http://schemas.microsoft.com/office/drawing/2014/main" xmlns="" id="{00000000-0008-0000-0600-00002F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111777</xdr:rowOff>
    </xdr:from>
    <xdr:ext cx="467179" cy="259045"/>
    <xdr:sp macro="" textlink="">
      <xdr:nvSpPr>
        <xdr:cNvPr id="560" name="テキスト ボックス 559">
          <a:extLst>
            <a:ext uri="{FF2B5EF4-FFF2-40B4-BE49-F238E27FC236}">
              <a16:creationId xmlns:a16="http://schemas.microsoft.com/office/drawing/2014/main" xmlns="" id="{00000000-0008-0000-0600-000030020000}"/>
            </a:ext>
          </a:extLst>
        </xdr:cNvPr>
        <xdr:cNvSpPr txBox="1"/>
      </xdr:nvSpPr>
      <xdr:spPr>
        <a:xfrm>
          <a:off x="11978821" y="902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1" name="直線コネクタ 560">
          <a:extLst>
            <a:ext uri="{FF2B5EF4-FFF2-40B4-BE49-F238E27FC236}">
              <a16:creationId xmlns:a16="http://schemas.microsoft.com/office/drawing/2014/main" xmlns="" id="{00000000-0008-0000-0600-000031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168927</xdr:rowOff>
    </xdr:from>
    <xdr:ext cx="467179" cy="259045"/>
    <xdr:sp macro="" textlink="">
      <xdr:nvSpPr>
        <xdr:cNvPr id="562" name="テキスト ボックス 561">
          <a:extLst>
            <a:ext uri="{FF2B5EF4-FFF2-40B4-BE49-F238E27FC236}">
              <a16:creationId xmlns:a16="http://schemas.microsoft.com/office/drawing/2014/main" xmlns="" id="{00000000-0008-0000-0600-000032020000}"/>
            </a:ext>
          </a:extLst>
        </xdr:cNvPr>
        <xdr:cNvSpPr txBox="1"/>
      </xdr:nvSpPr>
      <xdr:spPr>
        <a:xfrm>
          <a:off x="11978821" y="8569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3" name="直線コネクタ 562">
          <a:extLst>
            <a:ext uri="{FF2B5EF4-FFF2-40B4-BE49-F238E27FC236}">
              <a16:creationId xmlns:a16="http://schemas.microsoft.com/office/drawing/2014/main" xmlns="" id="{00000000-0008-0000-0600-000033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4" name="テキスト ボックス 563">
          <a:extLst>
            <a:ext uri="{FF2B5EF4-FFF2-40B4-BE49-F238E27FC236}">
              <a16:creationId xmlns:a16="http://schemas.microsoft.com/office/drawing/2014/main" xmlns="" id="{00000000-0008-0000-0600-000034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5" name="失業対策事業費グラフ枠">
          <a:extLst>
            <a:ext uri="{FF2B5EF4-FFF2-40B4-BE49-F238E27FC236}">
              <a16:creationId xmlns:a16="http://schemas.microsoft.com/office/drawing/2014/main" xmlns="" id="{00000000-0008-0000-0600-000035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27686</xdr:rowOff>
    </xdr:from>
    <xdr:to>
      <xdr:col>85</xdr:col>
      <xdr:colOff>126364</xdr:colOff>
      <xdr:row>58</xdr:row>
      <xdr:rowOff>139700</xdr:rowOff>
    </xdr:to>
    <xdr:cxnSp macro="">
      <xdr:nvCxnSpPr>
        <xdr:cNvPr id="566" name="直線コネクタ 565">
          <a:extLst>
            <a:ext uri="{FF2B5EF4-FFF2-40B4-BE49-F238E27FC236}">
              <a16:creationId xmlns:a16="http://schemas.microsoft.com/office/drawing/2014/main" xmlns="" id="{00000000-0008-0000-0600-000036020000}"/>
            </a:ext>
          </a:extLst>
        </xdr:cNvPr>
        <xdr:cNvCxnSpPr/>
      </xdr:nvCxnSpPr>
      <xdr:spPr>
        <a:xfrm flipV="1">
          <a:off x="16317595" y="8771636"/>
          <a:ext cx="1269" cy="13121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22877</xdr:rowOff>
    </xdr:from>
    <xdr:ext cx="249299" cy="259045"/>
    <xdr:sp macro="" textlink="">
      <xdr:nvSpPr>
        <xdr:cNvPr id="567" name="失業対策事業費最小値テキスト">
          <a:extLst>
            <a:ext uri="{FF2B5EF4-FFF2-40B4-BE49-F238E27FC236}">
              <a16:creationId xmlns:a16="http://schemas.microsoft.com/office/drawing/2014/main" xmlns="" id="{00000000-0008-0000-0600-000037020000}"/>
            </a:ext>
          </a:extLst>
        </xdr:cNvPr>
        <xdr:cNvSpPr txBox="1"/>
      </xdr:nvSpPr>
      <xdr:spPr>
        <a:xfrm>
          <a:off x="16370300" y="10138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68" name="直線コネクタ 567">
          <a:extLst>
            <a:ext uri="{FF2B5EF4-FFF2-40B4-BE49-F238E27FC236}">
              <a16:creationId xmlns:a16="http://schemas.microsoft.com/office/drawing/2014/main" xmlns="" id="{00000000-0008-0000-0600-000038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145813</xdr:rowOff>
    </xdr:from>
    <xdr:ext cx="469744" cy="259045"/>
    <xdr:sp macro="" textlink="">
      <xdr:nvSpPr>
        <xdr:cNvPr id="569" name="失業対策事業費最大値テキスト">
          <a:extLst>
            <a:ext uri="{FF2B5EF4-FFF2-40B4-BE49-F238E27FC236}">
              <a16:creationId xmlns:a16="http://schemas.microsoft.com/office/drawing/2014/main" xmlns="" id="{00000000-0008-0000-0600-000039020000}"/>
            </a:ext>
          </a:extLst>
        </xdr:cNvPr>
        <xdr:cNvSpPr txBox="1"/>
      </xdr:nvSpPr>
      <xdr:spPr>
        <a:xfrm>
          <a:off x="16370300" y="8546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27686</xdr:rowOff>
    </xdr:from>
    <xdr:to>
      <xdr:col>86</xdr:col>
      <xdr:colOff>25400</xdr:colOff>
      <xdr:row>51</xdr:row>
      <xdr:rowOff>27686</xdr:rowOff>
    </xdr:to>
    <xdr:cxnSp macro="">
      <xdr:nvCxnSpPr>
        <xdr:cNvPr id="570" name="直線コネクタ 569">
          <a:extLst>
            <a:ext uri="{FF2B5EF4-FFF2-40B4-BE49-F238E27FC236}">
              <a16:creationId xmlns:a16="http://schemas.microsoft.com/office/drawing/2014/main" xmlns="" id="{00000000-0008-0000-0600-00003A020000}"/>
            </a:ext>
          </a:extLst>
        </xdr:cNvPr>
        <xdr:cNvCxnSpPr/>
      </xdr:nvCxnSpPr>
      <xdr:spPr>
        <a:xfrm>
          <a:off x="16230600" y="8771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71" name="直線コネクタ 570">
          <a:extLst>
            <a:ext uri="{FF2B5EF4-FFF2-40B4-BE49-F238E27FC236}">
              <a16:creationId xmlns:a16="http://schemas.microsoft.com/office/drawing/2014/main" xmlns="" id="{00000000-0008-0000-0600-00003B020000}"/>
            </a:ext>
          </a:extLst>
        </xdr:cNvPr>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111777</xdr:rowOff>
    </xdr:from>
    <xdr:ext cx="249299" cy="259045"/>
    <xdr:sp macro="" textlink="">
      <xdr:nvSpPr>
        <xdr:cNvPr id="572" name="失業対策事業費平均値テキスト">
          <a:extLst>
            <a:ext uri="{FF2B5EF4-FFF2-40B4-BE49-F238E27FC236}">
              <a16:creationId xmlns:a16="http://schemas.microsoft.com/office/drawing/2014/main" xmlns="" id="{00000000-0008-0000-0600-00003C020000}"/>
            </a:ext>
          </a:extLst>
        </xdr:cNvPr>
        <xdr:cNvSpPr txBox="1"/>
      </xdr:nvSpPr>
      <xdr:spPr>
        <a:xfrm>
          <a:off x="16370300" y="9884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73" name="フローチャート: 判断 572">
          <a:extLst>
            <a:ext uri="{FF2B5EF4-FFF2-40B4-BE49-F238E27FC236}">
              <a16:creationId xmlns:a16="http://schemas.microsoft.com/office/drawing/2014/main" xmlns="" id="{00000000-0008-0000-0600-00003D020000}"/>
            </a:ext>
          </a:extLst>
        </xdr:cNvPr>
        <xdr:cNvSpPr/>
      </xdr:nvSpPr>
      <xdr:spPr>
        <a:xfrm>
          <a:off x="16268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74" name="直線コネクタ 573">
          <a:extLst>
            <a:ext uri="{FF2B5EF4-FFF2-40B4-BE49-F238E27FC236}">
              <a16:creationId xmlns:a16="http://schemas.microsoft.com/office/drawing/2014/main" xmlns="" id="{00000000-0008-0000-0600-00003E020000}"/>
            </a:ext>
          </a:extLst>
        </xdr:cNvPr>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84100</xdr:rowOff>
    </xdr:from>
    <xdr:to>
      <xdr:col>81</xdr:col>
      <xdr:colOff>101600</xdr:colOff>
      <xdr:row>59</xdr:row>
      <xdr:rowOff>14250</xdr:rowOff>
    </xdr:to>
    <xdr:sp macro="" textlink="">
      <xdr:nvSpPr>
        <xdr:cNvPr id="575" name="フローチャート: 判断 574">
          <a:extLst>
            <a:ext uri="{FF2B5EF4-FFF2-40B4-BE49-F238E27FC236}">
              <a16:creationId xmlns:a16="http://schemas.microsoft.com/office/drawing/2014/main" xmlns="" id="{00000000-0008-0000-0600-00003F020000}"/>
            </a:ext>
          </a:extLst>
        </xdr:cNvPr>
        <xdr:cNvSpPr/>
      </xdr:nvSpPr>
      <xdr:spPr>
        <a:xfrm>
          <a:off x="15430500" y="100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30777</xdr:rowOff>
    </xdr:from>
    <xdr:ext cx="313932" cy="259045"/>
    <xdr:sp macro="" textlink="">
      <xdr:nvSpPr>
        <xdr:cNvPr id="576" name="テキスト ボックス 575">
          <a:extLst>
            <a:ext uri="{FF2B5EF4-FFF2-40B4-BE49-F238E27FC236}">
              <a16:creationId xmlns:a16="http://schemas.microsoft.com/office/drawing/2014/main" xmlns="" id="{00000000-0008-0000-0600-000040020000}"/>
            </a:ext>
          </a:extLst>
        </xdr:cNvPr>
        <xdr:cNvSpPr txBox="1"/>
      </xdr:nvSpPr>
      <xdr:spPr>
        <a:xfrm>
          <a:off x="15324333" y="98034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77" name="直線コネクタ 576">
          <a:extLst>
            <a:ext uri="{FF2B5EF4-FFF2-40B4-BE49-F238E27FC236}">
              <a16:creationId xmlns:a16="http://schemas.microsoft.com/office/drawing/2014/main" xmlns="" id="{00000000-0008-0000-0600-000041020000}"/>
            </a:ext>
          </a:extLst>
        </xdr:cNvPr>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67183</xdr:rowOff>
    </xdr:from>
    <xdr:to>
      <xdr:col>76</xdr:col>
      <xdr:colOff>165100</xdr:colOff>
      <xdr:row>58</xdr:row>
      <xdr:rowOff>168783</xdr:rowOff>
    </xdr:to>
    <xdr:sp macro="" textlink="">
      <xdr:nvSpPr>
        <xdr:cNvPr id="578" name="フローチャート: 判断 577">
          <a:extLst>
            <a:ext uri="{FF2B5EF4-FFF2-40B4-BE49-F238E27FC236}">
              <a16:creationId xmlns:a16="http://schemas.microsoft.com/office/drawing/2014/main" xmlns="" id="{00000000-0008-0000-0600-000042020000}"/>
            </a:ext>
          </a:extLst>
        </xdr:cNvPr>
        <xdr:cNvSpPr/>
      </xdr:nvSpPr>
      <xdr:spPr>
        <a:xfrm>
          <a:off x="14541500" y="10011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13860</xdr:rowOff>
    </xdr:from>
    <xdr:ext cx="313932" cy="259045"/>
    <xdr:sp macro="" textlink="">
      <xdr:nvSpPr>
        <xdr:cNvPr id="579" name="テキスト ボックス 578">
          <a:extLst>
            <a:ext uri="{FF2B5EF4-FFF2-40B4-BE49-F238E27FC236}">
              <a16:creationId xmlns:a16="http://schemas.microsoft.com/office/drawing/2014/main" xmlns="" id="{00000000-0008-0000-0600-000043020000}"/>
            </a:ext>
          </a:extLst>
        </xdr:cNvPr>
        <xdr:cNvSpPr txBox="1"/>
      </xdr:nvSpPr>
      <xdr:spPr>
        <a:xfrm>
          <a:off x="14435333" y="978651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80" name="直線コネクタ 579">
          <a:extLst>
            <a:ext uri="{FF2B5EF4-FFF2-40B4-BE49-F238E27FC236}">
              <a16:creationId xmlns:a16="http://schemas.microsoft.com/office/drawing/2014/main" xmlns="" id="{00000000-0008-0000-0600-000044020000}"/>
            </a:ext>
          </a:extLst>
        </xdr:cNvPr>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67411</xdr:rowOff>
    </xdr:from>
    <xdr:to>
      <xdr:col>72</xdr:col>
      <xdr:colOff>38100</xdr:colOff>
      <xdr:row>58</xdr:row>
      <xdr:rowOff>169011</xdr:rowOff>
    </xdr:to>
    <xdr:sp macro="" textlink="">
      <xdr:nvSpPr>
        <xdr:cNvPr id="581" name="フローチャート: 判断 580">
          <a:extLst>
            <a:ext uri="{FF2B5EF4-FFF2-40B4-BE49-F238E27FC236}">
              <a16:creationId xmlns:a16="http://schemas.microsoft.com/office/drawing/2014/main" xmlns="" id="{00000000-0008-0000-0600-000045020000}"/>
            </a:ext>
          </a:extLst>
        </xdr:cNvPr>
        <xdr:cNvSpPr/>
      </xdr:nvSpPr>
      <xdr:spPr>
        <a:xfrm>
          <a:off x="13652500" y="10011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57</xdr:row>
      <xdr:rowOff>14088</xdr:rowOff>
    </xdr:from>
    <xdr:ext cx="313932" cy="259045"/>
    <xdr:sp macro="" textlink="">
      <xdr:nvSpPr>
        <xdr:cNvPr id="582" name="テキスト ボックス 581">
          <a:extLst>
            <a:ext uri="{FF2B5EF4-FFF2-40B4-BE49-F238E27FC236}">
              <a16:creationId xmlns:a16="http://schemas.microsoft.com/office/drawing/2014/main" xmlns="" id="{00000000-0008-0000-0600-000046020000}"/>
            </a:ext>
          </a:extLst>
        </xdr:cNvPr>
        <xdr:cNvSpPr txBox="1"/>
      </xdr:nvSpPr>
      <xdr:spPr>
        <a:xfrm>
          <a:off x="13546333" y="97867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52095</xdr:rowOff>
    </xdr:from>
    <xdr:to>
      <xdr:col>67</xdr:col>
      <xdr:colOff>101600</xdr:colOff>
      <xdr:row>58</xdr:row>
      <xdr:rowOff>153695</xdr:rowOff>
    </xdr:to>
    <xdr:sp macro="" textlink="">
      <xdr:nvSpPr>
        <xdr:cNvPr id="583" name="フローチャート: 判断 582">
          <a:extLst>
            <a:ext uri="{FF2B5EF4-FFF2-40B4-BE49-F238E27FC236}">
              <a16:creationId xmlns:a16="http://schemas.microsoft.com/office/drawing/2014/main" xmlns="" id="{00000000-0008-0000-0600-000047020000}"/>
            </a:ext>
          </a:extLst>
        </xdr:cNvPr>
        <xdr:cNvSpPr/>
      </xdr:nvSpPr>
      <xdr:spPr>
        <a:xfrm>
          <a:off x="12763500" y="999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56</xdr:row>
      <xdr:rowOff>170222</xdr:rowOff>
    </xdr:from>
    <xdr:ext cx="378565" cy="259045"/>
    <xdr:sp macro="" textlink="">
      <xdr:nvSpPr>
        <xdr:cNvPr id="584" name="テキスト ボックス 583">
          <a:extLst>
            <a:ext uri="{FF2B5EF4-FFF2-40B4-BE49-F238E27FC236}">
              <a16:creationId xmlns:a16="http://schemas.microsoft.com/office/drawing/2014/main" xmlns="" id="{00000000-0008-0000-0600-000048020000}"/>
            </a:ext>
          </a:extLst>
        </xdr:cNvPr>
        <xdr:cNvSpPr txBox="1"/>
      </xdr:nvSpPr>
      <xdr:spPr>
        <a:xfrm>
          <a:off x="12625017" y="97714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xmlns="" id="{00000000-0008-0000-0600-000049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xmlns="" id="{00000000-0008-0000-0600-00004A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xmlns="" id="{00000000-0008-0000-0600-00004B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xmlns="" id="{00000000-0008-0000-0600-00004C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xmlns="" id="{00000000-0008-0000-0600-00004D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90" name="楕円 589">
          <a:extLst>
            <a:ext uri="{FF2B5EF4-FFF2-40B4-BE49-F238E27FC236}">
              <a16:creationId xmlns:a16="http://schemas.microsoft.com/office/drawing/2014/main" xmlns="" id="{00000000-0008-0000-0600-00004E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67327</xdr:rowOff>
    </xdr:from>
    <xdr:ext cx="249299" cy="259045"/>
    <xdr:sp macro="" textlink="">
      <xdr:nvSpPr>
        <xdr:cNvPr id="591" name="失業対策事業費該当値テキスト">
          <a:extLst>
            <a:ext uri="{FF2B5EF4-FFF2-40B4-BE49-F238E27FC236}">
              <a16:creationId xmlns:a16="http://schemas.microsoft.com/office/drawing/2014/main" xmlns="" id="{00000000-0008-0000-0600-00004F020000}"/>
            </a:ext>
          </a:extLst>
        </xdr:cNvPr>
        <xdr:cNvSpPr txBox="1"/>
      </xdr:nvSpPr>
      <xdr:spPr>
        <a:xfrm>
          <a:off x="1637030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92" name="楕円 591">
          <a:extLst>
            <a:ext uri="{FF2B5EF4-FFF2-40B4-BE49-F238E27FC236}">
              <a16:creationId xmlns:a16="http://schemas.microsoft.com/office/drawing/2014/main" xmlns="" id="{00000000-0008-0000-0600-000050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10177</xdr:rowOff>
    </xdr:from>
    <xdr:ext cx="249299" cy="259045"/>
    <xdr:sp macro="" textlink="">
      <xdr:nvSpPr>
        <xdr:cNvPr id="593" name="テキスト ボックス 592">
          <a:extLst>
            <a:ext uri="{FF2B5EF4-FFF2-40B4-BE49-F238E27FC236}">
              <a16:creationId xmlns:a16="http://schemas.microsoft.com/office/drawing/2014/main" xmlns="" id="{00000000-0008-0000-0600-000051020000}"/>
            </a:ext>
          </a:extLst>
        </xdr:cNvPr>
        <xdr:cNvSpPr txBox="1"/>
      </xdr:nvSpPr>
      <xdr:spPr>
        <a:xfrm>
          <a:off x="15356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94" name="楕円 593">
          <a:extLst>
            <a:ext uri="{FF2B5EF4-FFF2-40B4-BE49-F238E27FC236}">
              <a16:creationId xmlns:a16="http://schemas.microsoft.com/office/drawing/2014/main" xmlns="" id="{00000000-0008-0000-0600-000052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10177</xdr:rowOff>
    </xdr:from>
    <xdr:ext cx="249299" cy="259045"/>
    <xdr:sp macro="" textlink="">
      <xdr:nvSpPr>
        <xdr:cNvPr id="595" name="テキスト ボックス 594">
          <a:extLst>
            <a:ext uri="{FF2B5EF4-FFF2-40B4-BE49-F238E27FC236}">
              <a16:creationId xmlns:a16="http://schemas.microsoft.com/office/drawing/2014/main" xmlns="" id="{00000000-0008-0000-0600-000053020000}"/>
            </a:ext>
          </a:extLst>
        </xdr:cNvPr>
        <xdr:cNvSpPr txBox="1"/>
      </xdr:nvSpPr>
      <xdr:spPr>
        <a:xfrm>
          <a:off x="14467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96" name="楕円 595">
          <a:extLst>
            <a:ext uri="{FF2B5EF4-FFF2-40B4-BE49-F238E27FC236}">
              <a16:creationId xmlns:a16="http://schemas.microsoft.com/office/drawing/2014/main" xmlns="" id="{00000000-0008-0000-0600-000054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10177</xdr:rowOff>
    </xdr:from>
    <xdr:ext cx="249299" cy="259045"/>
    <xdr:sp macro="" textlink="">
      <xdr:nvSpPr>
        <xdr:cNvPr id="597" name="テキスト ボックス 596">
          <a:extLst>
            <a:ext uri="{FF2B5EF4-FFF2-40B4-BE49-F238E27FC236}">
              <a16:creationId xmlns:a16="http://schemas.microsoft.com/office/drawing/2014/main" xmlns="" id="{00000000-0008-0000-0600-000055020000}"/>
            </a:ext>
          </a:extLst>
        </xdr:cNvPr>
        <xdr:cNvSpPr txBox="1"/>
      </xdr:nvSpPr>
      <xdr:spPr>
        <a:xfrm>
          <a:off x="1357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98" name="楕円 597">
          <a:extLst>
            <a:ext uri="{FF2B5EF4-FFF2-40B4-BE49-F238E27FC236}">
              <a16:creationId xmlns:a16="http://schemas.microsoft.com/office/drawing/2014/main" xmlns="" id="{00000000-0008-0000-0600-000056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10177</xdr:rowOff>
    </xdr:from>
    <xdr:ext cx="249299" cy="259045"/>
    <xdr:sp macro="" textlink="">
      <xdr:nvSpPr>
        <xdr:cNvPr id="599" name="テキスト ボックス 598">
          <a:extLst>
            <a:ext uri="{FF2B5EF4-FFF2-40B4-BE49-F238E27FC236}">
              <a16:creationId xmlns:a16="http://schemas.microsoft.com/office/drawing/2014/main" xmlns="" id="{00000000-0008-0000-0600-000057020000}"/>
            </a:ext>
          </a:extLst>
        </xdr:cNvPr>
        <xdr:cNvSpPr txBox="1"/>
      </xdr:nvSpPr>
      <xdr:spPr>
        <a:xfrm>
          <a:off x="1268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0" name="正方形/長方形 599">
          <a:extLst>
            <a:ext uri="{FF2B5EF4-FFF2-40B4-BE49-F238E27FC236}">
              <a16:creationId xmlns:a16="http://schemas.microsoft.com/office/drawing/2014/main" xmlns="" id="{00000000-0008-0000-0600-000058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1" name="正方形/長方形 600">
          <a:extLst>
            <a:ext uri="{FF2B5EF4-FFF2-40B4-BE49-F238E27FC236}">
              <a16:creationId xmlns:a16="http://schemas.microsoft.com/office/drawing/2014/main" xmlns="" id="{00000000-0008-0000-0600-000059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2" name="正方形/長方形 601">
          <a:extLst>
            <a:ext uri="{FF2B5EF4-FFF2-40B4-BE49-F238E27FC236}">
              <a16:creationId xmlns:a16="http://schemas.microsoft.com/office/drawing/2014/main" xmlns="" id="{00000000-0008-0000-0600-00005A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3" name="正方形/長方形 602">
          <a:extLst>
            <a:ext uri="{FF2B5EF4-FFF2-40B4-BE49-F238E27FC236}">
              <a16:creationId xmlns:a16="http://schemas.microsoft.com/office/drawing/2014/main" xmlns="" id="{00000000-0008-0000-0600-00005B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4" name="正方形/長方形 603">
          <a:extLst>
            <a:ext uri="{FF2B5EF4-FFF2-40B4-BE49-F238E27FC236}">
              <a16:creationId xmlns:a16="http://schemas.microsoft.com/office/drawing/2014/main" xmlns="" id="{00000000-0008-0000-0600-00005C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5" name="正方形/長方形 604">
          <a:extLst>
            <a:ext uri="{FF2B5EF4-FFF2-40B4-BE49-F238E27FC236}">
              <a16:creationId xmlns:a16="http://schemas.microsoft.com/office/drawing/2014/main" xmlns="" id="{00000000-0008-0000-0600-00005D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6" name="正方形/長方形 605">
          <a:extLst>
            <a:ext uri="{FF2B5EF4-FFF2-40B4-BE49-F238E27FC236}">
              <a16:creationId xmlns:a16="http://schemas.microsoft.com/office/drawing/2014/main" xmlns="" id="{00000000-0008-0000-0600-00005E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7" name="正方形/長方形 606">
          <a:extLst>
            <a:ext uri="{FF2B5EF4-FFF2-40B4-BE49-F238E27FC236}">
              <a16:creationId xmlns:a16="http://schemas.microsoft.com/office/drawing/2014/main" xmlns="" id="{00000000-0008-0000-0600-00005F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8" name="テキスト ボックス 607">
          <a:extLst>
            <a:ext uri="{FF2B5EF4-FFF2-40B4-BE49-F238E27FC236}">
              <a16:creationId xmlns:a16="http://schemas.microsoft.com/office/drawing/2014/main" xmlns="" id="{00000000-0008-0000-0600-000060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9" name="直線コネクタ 608">
          <a:extLst>
            <a:ext uri="{FF2B5EF4-FFF2-40B4-BE49-F238E27FC236}">
              <a16:creationId xmlns:a16="http://schemas.microsoft.com/office/drawing/2014/main" xmlns="" id="{00000000-0008-0000-0600-000061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0" name="直線コネクタ 609">
          <a:extLst>
            <a:ext uri="{FF2B5EF4-FFF2-40B4-BE49-F238E27FC236}">
              <a16:creationId xmlns:a16="http://schemas.microsoft.com/office/drawing/2014/main" xmlns="" id="{00000000-0008-0000-0600-000062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1" name="テキスト ボックス 610">
          <a:extLst>
            <a:ext uri="{FF2B5EF4-FFF2-40B4-BE49-F238E27FC236}">
              <a16:creationId xmlns:a16="http://schemas.microsoft.com/office/drawing/2014/main" xmlns="" id="{00000000-0008-0000-0600-000063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2" name="直線コネクタ 611">
          <a:extLst>
            <a:ext uri="{FF2B5EF4-FFF2-40B4-BE49-F238E27FC236}">
              <a16:creationId xmlns:a16="http://schemas.microsoft.com/office/drawing/2014/main" xmlns="" id="{00000000-0008-0000-0600-000064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3" name="テキスト ボックス 612">
          <a:extLst>
            <a:ext uri="{FF2B5EF4-FFF2-40B4-BE49-F238E27FC236}">
              <a16:creationId xmlns:a16="http://schemas.microsoft.com/office/drawing/2014/main" xmlns="" id="{00000000-0008-0000-0600-000065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4" name="直線コネクタ 613">
          <a:extLst>
            <a:ext uri="{FF2B5EF4-FFF2-40B4-BE49-F238E27FC236}">
              <a16:creationId xmlns:a16="http://schemas.microsoft.com/office/drawing/2014/main" xmlns="" id="{00000000-0008-0000-0600-000066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5" name="テキスト ボックス 614">
          <a:extLst>
            <a:ext uri="{FF2B5EF4-FFF2-40B4-BE49-F238E27FC236}">
              <a16:creationId xmlns:a16="http://schemas.microsoft.com/office/drawing/2014/main" xmlns="" id="{00000000-0008-0000-0600-000067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6" name="直線コネクタ 615">
          <a:extLst>
            <a:ext uri="{FF2B5EF4-FFF2-40B4-BE49-F238E27FC236}">
              <a16:creationId xmlns:a16="http://schemas.microsoft.com/office/drawing/2014/main" xmlns="" id="{00000000-0008-0000-0600-000068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7" name="テキスト ボックス 616">
          <a:extLst>
            <a:ext uri="{FF2B5EF4-FFF2-40B4-BE49-F238E27FC236}">
              <a16:creationId xmlns:a16="http://schemas.microsoft.com/office/drawing/2014/main" xmlns="" id="{00000000-0008-0000-0600-000069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8" name="直線コネクタ 617">
          <a:extLst>
            <a:ext uri="{FF2B5EF4-FFF2-40B4-BE49-F238E27FC236}">
              <a16:creationId xmlns:a16="http://schemas.microsoft.com/office/drawing/2014/main" xmlns="" id="{00000000-0008-0000-0600-00006A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9" name="テキスト ボックス 618">
          <a:extLst>
            <a:ext uri="{FF2B5EF4-FFF2-40B4-BE49-F238E27FC236}">
              <a16:creationId xmlns:a16="http://schemas.microsoft.com/office/drawing/2014/main" xmlns="" id="{00000000-0008-0000-0600-00006B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0" name="直線コネクタ 619">
          <a:extLst>
            <a:ext uri="{FF2B5EF4-FFF2-40B4-BE49-F238E27FC236}">
              <a16:creationId xmlns:a16="http://schemas.microsoft.com/office/drawing/2014/main" xmlns="" id="{00000000-0008-0000-0600-00006C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1" name="テキスト ボックス 620">
          <a:extLst>
            <a:ext uri="{FF2B5EF4-FFF2-40B4-BE49-F238E27FC236}">
              <a16:creationId xmlns:a16="http://schemas.microsoft.com/office/drawing/2014/main" xmlns="" id="{00000000-0008-0000-0600-00006D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2" name="公債費グラフ枠">
          <a:extLst>
            <a:ext uri="{FF2B5EF4-FFF2-40B4-BE49-F238E27FC236}">
              <a16:creationId xmlns:a16="http://schemas.microsoft.com/office/drawing/2014/main" xmlns="" id="{00000000-0008-0000-0600-00006E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13402</xdr:rowOff>
    </xdr:from>
    <xdr:to>
      <xdr:col>85</xdr:col>
      <xdr:colOff>126364</xdr:colOff>
      <xdr:row>79</xdr:row>
      <xdr:rowOff>43918</xdr:rowOff>
    </xdr:to>
    <xdr:cxnSp macro="">
      <xdr:nvCxnSpPr>
        <xdr:cNvPr id="623" name="直線コネクタ 622">
          <a:extLst>
            <a:ext uri="{FF2B5EF4-FFF2-40B4-BE49-F238E27FC236}">
              <a16:creationId xmlns:a16="http://schemas.microsoft.com/office/drawing/2014/main" xmlns="" id="{00000000-0008-0000-0600-00006F020000}"/>
            </a:ext>
          </a:extLst>
        </xdr:cNvPr>
        <xdr:cNvCxnSpPr/>
      </xdr:nvCxnSpPr>
      <xdr:spPr>
        <a:xfrm flipV="1">
          <a:off x="16317595" y="12186352"/>
          <a:ext cx="1269" cy="1402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47745</xdr:rowOff>
    </xdr:from>
    <xdr:ext cx="378565" cy="259045"/>
    <xdr:sp macro="" textlink="">
      <xdr:nvSpPr>
        <xdr:cNvPr id="624" name="公債費最小値テキスト">
          <a:extLst>
            <a:ext uri="{FF2B5EF4-FFF2-40B4-BE49-F238E27FC236}">
              <a16:creationId xmlns:a16="http://schemas.microsoft.com/office/drawing/2014/main" xmlns="" id="{00000000-0008-0000-0600-000070020000}"/>
            </a:ext>
          </a:extLst>
        </xdr:cNvPr>
        <xdr:cNvSpPr txBox="1"/>
      </xdr:nvSpPr>
      <xdr:spPr>
        <a:xfrm>
          <a:off x="16370300" y="135922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43918</xdr:rowOff>
    </xdr:from>
    <xdr:to>
      <xdr:col>86</xdr:col>
      <xdr:colOff>25400</xdr:colOff>
      <xdr:row>79</xdr:row>
      <xdr:rowOff>43918</xdr:rowOff>
    </xdr:to>
    <xdr:cxnSp macro="">
      <xdr:nvCxnSpPr>
        <xdr:cNvPr id="625" name="直線コネクタ 624">
          <a:extLst>
            <a:ext uri="{FF2B5EF4-FFF2-40B4-BE49-F238E27FC236}">
              <a16:creationId xmlns:a16="http://schemas.microsoft.com/office/drawing/2014/main" xmlns="" id="{00000000-0008-0000-0600-000071020000}"/>
            </a:ext>
          </a:extLst>
        </xdr:cNvPr>
        <xdr:cNvCxnSpPr/>
      </xdr:nvCxnSpPr>
      <xdr:spPr>
        <a:xfrm>
          <a:off x="16230600" y="13588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131529</xdr:rowOff>
    </xdr:from>
    <xdr:ext cx="599010" cy="259045"/>
    <xdr:sp macro="" textlink="">
      <xdr:nvSpPr>
        <xdr:cNvPr id="626" name="公債費最大値テキスト">
          <a:extLst>
            <a:ext uri="{FF2B5EF4-FFF2-40B4-BE49-F238E27FC236}">
              <a16:creationId xmlns:a16="http://schemas.microsoft.com/office/drawing/2014/main" xmlns="" id="{00000000-0008-0000-0600-000072020000}"/>
            </a:ext>
          </a:extLst>
        </xdr:cNvPr>
        <xdr:cNvSpPr txBox="1"/>
      </xdr:nvSpPr>
      <xdr:spPr>
        <a:xfrm>
          <a:off x="16370300" y="11961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736,298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13402</xdr:rowOff>
    </xdr:from>
    <xdr:to>
      <xdr:col>86</xdr:col>
      <xdr:colOff>25400</xdr:colOff>
      <xdr:row>71</xdr:row>
      <xdr:rowOff>13402</xdr:rowOff>
    </xdr:to>
    <xdr:cxnSp macro="">
      <xdr:nvCxnSpPr>
        <xdr:cNvPr id="627" name="直線コネクタ 626">
          <a:extLst>
            <a:ext uri="{FF2B5EF4-FFF2-40B4-BE49-F238E27FC236}">
              <a16:creationId xmlns:a16="http://schemas.microsoft.com/office/drawing/2014/main" xmlns="" id="{00000000-0008-0000-0600-000073020000}"/>
            </a:ext>
          </a:extLst>
        </xdr:cNvPr>
        <xdr:cNvCxnSpPr/>
      </xdr:nvCxnSpPr>
      <xdr:spPr>
        <a:xfrm>
          <a:off x="16230600" y="12186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161012</xdr:rowOff>
    </xdr:from>
    <xdr:to>
      <xdr:col>85</xdr:col>
      <xdr:colOff>127000</xdr:colOff>
      <xdr:row>77</xdr:row>
      <xdr:rowOff>15418</xdr:rowOff>
    </xdr:to>
    <xdr:cxnSp macro="">
      <xdr:nvCxnSpPr>
        <xdr:cNvPr id="628" name="直線コネクタ 627">
          <a:extLst>
            <a:ext uri="{FF2B5EF4-FFF2-40B4-BE49-F238E27FC236}">
              <a16:creationId xmlns:a16="http://schemas.microsoft.com/office/drawing/2014/main" xmlns="" id="{00000000-0008-0000-0600-000074020000}"/>
            </a:ext>
          </a:extLst>
        </xdr:cNvPr>
        <xdr:cNvCxnSpPr/>
      </xdr:nvCxnSpPr>
      <xdr:spPr>
        <a:xfrm flipV="1">
          <a:off x="15481300" y="13191212"/>
          <a:ext cx="838200" cy="258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41277</xdr:rowOff>
    </xdr:from>
    <xdr:ext cx="599010" cy="259045"/>
    <xdr:sp macro="" textlink="">
      <xdr:nvSpPr>
        <xdr:cNvPr id="629" name="公債費平均値テキスト">
          <a:extLst>
            <a:ext uri="{FF2B5EF4-FFF2-40B4-BE49-F238E27FC236}">
              <a16:creationId xmlns:a16="http://schemas.microsoft.com/office/drawing/2014/main" xmlns="" id="{00000000-0008-0000-0600-000075020000}"/>
            </a:ext>
          </a:extLst>
        </xdr:cNvPr>
        <xdr:cNvSpPr txBox="1"/>
      </xdr:nvSpPr>
      <xdr:spPr>
        <a:xfrm>
          <a:off x="16370300" y="132429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62850</xdr:rowOff>
    </xdr:from>
    <xdr:to>
      <xdr:col>85</xdr:col>
      <xdr:colOff>177800</xdr:colOff>
      <xdr:row>77</xdr:row>
      <xdr:rowOff>164450</xdr:rowOff>
    </xdr:to>
    <xdr:sp macro="" textlink="">
      <xdr:nvSpPr>
        <xdr:cNvPr id="630" name="フローチャート: 判断 629">
          <a:extLst>
            <a:ext uri="{FF2B5EF4-FFF2-40B4-BE49-F238E27FC236}">
              <a16:creationId xmlns:a16="http://schemas.microsoft.com/office/drawing/2014/main" xmlns="" id="{00000000-0008-0000-0600-000076020000}"/>
            </a:ext>
          </a:extLst>
        </xdr:cNvPr>
        <xdr:cNvSpPr/>
      </xdr:nvSpPr>
      <xdr:spPr>
        <a:xfrm>
          <a:off x="16268700" y="1326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139616</xdr:rowOff>
    </xdr:from>
    <xdr:to>
      <xdr:col>81</xdr:col>
      <xdr:colOff>50800</xdr:colOff>
      <xdr:row>77</xdr:row>
      <xdr:rowOff>15418</xdr:rowOff>
    </xdr:to>
    <xdr:cxnSp macro="">
      <xdr:nvCxnSpPr>
        <xdr:cNvPr id="631" name="直線コネクタ 630">
          <a:extLst>
            <a:ext uri="{FF2B5EF4-FFF2-40B4-BE49-F238E27FC236}">
              <a16:creationId xmlns:a16="http://schemas.microsoft.com/office/drawing/2014/main" xmlns="" id="{00000000-0008-0000-0600-000077020000}"/>
            </a:ext>
          </a:extLst>
        </xdr:cNvPr>
        <xdr:cNvCxnSpPr/>
      </xdr:nvCxnSpPr>
      <xdr:spPr>
        <a:xfrm>
          <a:off x="14592300" y="13169816"/>
          <a:ext cx="889000" cy="47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53739</xdr:rowOff>
    </xdr:from>
    <xdr:to>
      <xdr:col>81</xdr:col>
      <xdr:colOff>101600</xdr:colOff>
      <xdr:row>77</xdr:row>
      <xdr:rowOff>155339</xdr:rowOff>
    </xdr:to>
    <xdr:sp macro="" textlink="">
      <xdr:nvSpPr>
        <xdr:cNvPr id="632" name="フローチャート: 判断 631">
          <a:extLst>
            <a:ext uri="{FF2B5EF4-FFF2-40B4-BE49-F238E27FC236}">
              <a16:creationId xmlns:a16="http://schemas.microsoft.com/office/drawing/2014/main" xmlns="" id="{00000000-0008-0000-0600-000078020000}"/>
            </a:ext>
          </a:extLst>
        </xdr:cNvPr>
        <xdr:cNvSpPr/>
      </xdr:nvSpPr>
      <xdr:spPr>
        <a:xfrm>
          <a:off x="15430500" y="1325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146466</xdr:rowOff>
    </xdr:from>
    <xdr:ext cx="599010" cy="259045"/>
    <xdr:sp macro="" textlink="">
      <xdr:nvSpPr>
        <xdr:cNvPr id="633" name="テキスト ボックス 632">
          <a:extLst>
            <a:ext uri="{FF2B5EF4-FFF2-40B4-BE49-F238E27FC236}">
              <a16:creationId xmlns:a16="http://schemas.microsoft.com/office/drawing/2014/main" xmlns="" id="{00000000-0008-0000-0600-000079020000}"/>
            </a:ext>
          </a:extLst>
        </xdr:cNvPr>
        <xdr:cNvSpPr txBox="1"/>
      </xdr:nvSpPr>
      <xdr:spPr>
        <a:xfrm>
          <a:off x="15181795" y="13348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76</xdr:row>
      <xdr:rowOff>42444</xdr:rowOff>
    </xdr:from>
    <xdr:to>
      <xdr:col>76</xdr:col>
      <xdr:colOff>114300</xdr:colOff>
      <xdr:row>76</xdr:row>
      <xdr:rowOff>139616</xdr:rowOff>
    </xdr:to>
    <xdr:cxnSp macro="">
      <xdr:nvCxnSpPr>
        <xdr:cNvPr id="634" name="直線コネクタ 633">
          <a:extLst>
            <a:ext uri="{FF2B5EF4-FFF2-40B4-BE49-F238E27FC236}">
              <a16:creationId xmlns:a16="http://schemas.microsoft.com/office/drawing/2014/main" xmlns="" id="{00000000-0008-0000-0600-00007A020000}"/>
            </a:ext>
          </a:extLst>
        </xdr:cNvPr>
        <xdr:cNvCxnSpPr/>
      </xdr:nvCxnSpPr>
      <xdr:spPr>
        <a:xfrm>
          <a:off x="13703300" y="13072644"/>
          <a:ext cx="889000" cy="97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58052</xdr:rowOff>
    </xdr:from>
    <xdr:to>
      <xdr:col>76</xdr:col>
      <xdr:colOff>165100</xdr:colOff>
      <xdr:row>77</xdr:row>
      <xdr:rowOff>159652</xdr:rowOff>
    </xdr:to>
    <xdr:sp macro="" textlink="">
      <xdr:nvSpPr>
        <xdr:cNvPr id="635" name="フローチャート: 判断 634">
          <a:extLst>
            <a:ext uri="{FF2B5EF4-FFF2-40B4-BE49-F238E27FC236}">
              <a16:creationId xmlns:a16="http://schemas.microsoft.com/office/drawing/2014/main" xmlns="" id="{00000000-0008-0000-0600-00007B020000}"/>
            </a:ext>
          </a:extLst>
        </xdr:cNvPr>
        <xdr:cNvSpPr/>
      </xdr:nvSpPr>
      <xdr:spPr>
        <a:xfrm>
          <a:off x="14541500" y="13259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150779</xdr:rowOff>
    </xdr:from>
    <xdr:ext cx="599010" cy="259045"/>
    <xdr:sp macro="" textlink="">
      <xdr:nvSpPr>
        <xdr:cNvPr id="636" name="テキスト ボックス 635">
          <a:extLst>
            <a:ext uri="{FF2B5EF4-FFF2-40B4-BE49-F238E27FC236}">
              <a16:creationId xmlns:a16="http://schemas.microsoft.com/office/drawing/2014/main" xmlns="" id="{00000000-0008-0000-0600-00007C020000}"/>
            </a:ext>
          </a:extLst>
        </xdr:cNvPr>
        <xdr:cNvSpPr txBox="1"/>
      </xdr:nvSpPr>
      <xdr:spPr>
        <a:xfrm>
          <a:off x="14292795" y="133524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76</xdr:row>
      <xdr:rowOff>42444</xdr:rowOff>
    </xdr:from>
    <xdr:to>
      <xdr:col>71</xdr:col>
      <xdr:colOff>177800</xdr:colOff>
      <xdr:row>76</xdr:row>
      <xdr:rowOff>54285</xdr:rowOff>
    </xdr:to>
    <xdr:cxnSp macro="">
      <xdr:nvCxnSpPr>
        <xdr:cNvPr id="637" name="直線コネクタ 636">
          <a:extLst>
            <a:ext uri="{FF2B5EF4-FFF2-40B4-BE49-F238E27FC236}">
              <a16:creationId xmlns:a16="http://schemas.microsoft.com/office/drawing/2014/main" xmlns="" id="{00000000-0008-0000-0600-00007D020000}"/>
            </a:ext>
          </a:extLst>
        </xdr:cNvPr>
        <xdr:cNvCxnSpPr/>
      </xdr:nvCxnSpPr>
      <xdr:spPr>
        <a:xfrm flipV="1">
          <a:off x="12814300" y="13072644"/>
          <a:ext cx="889000" cy="118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57947</xdr:rowOff>
    </xdr:from>
    <xdr:to>
      <xdr:col>72</xdr:col>
      <xdr:colOff>38100</xdr:colOff>
      <xdr:row>77</xdr:row>
      <xdr:rowOff>159547</xdr:rowOff>
    </xdr:to>
    <xdr:sp macro="" textlink="">
      <xdr:nvSpPr>
        <xdr:cNvPr id="638" name="フローチャート: 判断 637">
          <a:extLst>
            <a:ext uri="{FF2B5EF4-FFF2-40B4-BE49-F238E27FC236}">
              <a16:creationId xmlns:a16="http://schemas.microsoft.com/office/drawing/2014/main" xmlns="" id="{00000000-0008-0000-0600-00007E020000}"/>
            </a:ext>
          </a:extLst>
        </xdr:cNvPr>
        <xdr:cNvSpPr/>
      </xdr:nvSpPr>
      <xdr:spPr>
        <a:xfrm>
          <a:off x="13652500" y="1325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150674</xdr:rowOff>
    </xdr:from>
    <xdr:ext cx="599010" cy="259045"/>
    <xdr:sp macro="" textlink="">
      <xdr:nvSpPr>
        <xdr:cNvPr id="639" name="テキスト ボックス 638">
          <a:extLst>
            <a:ext uri="{FF2B5EF4-FFF2-40B4-BE49-F238E27FC236}">
              <a16:creationId xmlns:a16="http://schemas.microsoft.com/office/drawing/2014/main" xmlns="" id="{00000000-0008-0000-0600-00007F020000}"/>
            </a:ext>
          </a:extLst>
        </xdr:cNvPr>
        <xdr:cNvSpPr txBox="1"/>
      </xdr:nvSpPr>
      <xdr:spPr>
        <a:xfrm>
          <a:off x="13403795" y="133523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52620</xdr:rowOff>
    </xdr:from>
    <xdr:to>
      <xdr:col>67</xdr:col>
      <xdr:colOff>101600</xdr:colOff>
      <xdr:row>77</xdr:row>
      <xdr:rowOff>154220</xdr:rowOff>
    </xdr:to>
    <xdr:sp macro="" textlink="">
      <xdr:nvSpPr>
        <xdr:cNvPr id="640" name="フローチャート: 判断 639">
          <a:extLst>
            <a:ext uri="{FF2B5EF4-FFF2-40B4-BE49-F238E27FC236}">
              <a16:creationId xmlns:a16="http://schemas.microsoft.com/office/drawing/2014/main" xmlns="" id="{00000000-0008-0000-0600-000080020000}"/>
            </a:ext>
          </a:extLst>
        </xdr:cNvPr>
        <xdr:cNvSpPr/>
      </xdr:nvSpPr>
      <xdr:spPr>
        <a:xfrm>
          <a:off x="12763500" y="13254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145347</xdr:rowOff>
    </xdr:from>
    <xdr:ext cx="599010" cy="259045"/>
    <xdr:sp macro="" textlink="">
      <xdr:nvSpPr>
        <xdr:cNvPr id="641" name="テキスト ボックス 640">
          <a:extLst>
            <a:ext uri="{FF2B5EF4-FFF2-40B4-BE49-F238E27FC236}">
              <a16:creationId xmlns:a16="http://schemas.microsoft.com/office/drawing/2014/main" xmlns="" id="{00000000-0008-0000-0600-000081020000}"/>
            </a:ext>
          </a:extLst>
        </xdr:cNvPr>
        <xdr:cNvSpPr txBox="1"/>
      </xdr:nvSpPr>
      <xdr:spPr>
        <a:xfrm>
          <a:off x="12514795" y="133469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xmlns="" id="{00000000-0008-0000-0600-000082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xmlns="" id="{00000000-0008-0000-0600-000083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xmlns="" id="{00000000-0008-0000-0600-000084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xmlns="" id="{00000000-0008-0000-0600-000085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xmlns="" id="{00000000-0008-0000-0600-000086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110212</xdr:rowOff>
    </xdr:from>
    <xdr:to>
      <xdr:col>85</xdr:col>
      <xdr:colOff>177800</xdr:colOff>
      <xdr:row>77</xdr:row>
      <xdr:rowOff>40362</xdr:rowOff>
    </xdr:to>
    <xdr:sp macro="" textlink="">
      <xdr:nvSpPr>
        <xdr:cNvPr id="647" name="楕円 646">
          <a:extLst>
            <a:ext uri="{FF2B5EF4-FFF2-40B4-BE49-F238E27FC236}">
              <a16:creationId xmlns:a16="http://schemas.microsoft.com/office/drawing/2014/main" xmlns="" id="{00000000-0008-0000-0600-000087020000}"/>
            </a:ext>
          </a:extLst>
        </xdr:cNvPr>
        <xdr:cNvSpPr/>
      </xdr:nvSpPr>
      <xdr:spPr>
        <a:xfrm>
          <a:off x="16268700" y="13140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75</xdr:row>
      <xdr:rowOff>133089</xdr:rowOff>
    </xdr:from>
    <xdr:ext cx="599010" cy="259045"/>
    <xdr:sp macro="" textlink="">
      <xdr:nvSpPr>
        <xdr:cNvPr id="648" name="公債費該当値テキスト">
          <a:extLst>
            <a:ext uri="{FF2B5EF4-FFF2-40B4-BE49-F238E27FC236}">
              <a16:creationId xmlns:a16="http://schemas.microsoft.com/office/drawing/2014/main" xmlns="" id="{00000000-0008-0000-0600-000088020000}"/>
            </a:ext>
          </a:extLst>
        </xdr:cNvPr>
        <xdr:cNvSpPr txBox="1"/>
      </xdr:nvSpPr>
      <xdr:spPr>
        <a:xfrm>
          <a:off x="16370300" y="12991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208,813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136068</xdr:rowOff>
    </xdr:from>
    <xdr:to>
      <xdr:col>81</xdr:col>
      <xdr:colOff>101600</xdr:colOff>
      <xdr:row>77</xdr:row>
      <xdr:rowOff>66218</xdr:rowOff>
    </xdr:to>
    <xdr:sp macro="" textlink="">
      <xdr:nvSpPr>
        <xdr:cNvPr id="649" name="楕円 648">
          <a:extLst>
            <a:ext uri="{FF2B5EF4-FFF2-40B4-BE49-F238E27FC236}">
              <a16:creationId xmlns:a16="http://schemas.microsoft.com/office/drawing/2014/main" xmlns="" id="{00000000-0008-0000-0600-000089020000}"/>
            </a:ext>
          </a:extLst>
        </xdr:cNvPr>
        <xdr:cNvSpPr/>
      </xdr:nvSpPr>
      <xdr:spPr>
        <a:xfrm>
          <a:off x="15430500" y="131662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82745</xdr:rowOff>
    </xdr:from>
    <xdr:ext cx="599010" cy="259045"/>
    <xdr:sp macro="" textlink="">
      <xdr:nvSpPr>
        <xdr:cNvPr id="650" name="テキスト ボックス 649">
          <a:extLst>
            <a:ext uri="{FF2B5EF4-FFF2-40B4-BE49-F238E27FC236}">
              <a16:creationId xmlns:a16="http://schemas.microsoft.com/office/drawing/2014/main" xmlns="" id="{00000000-0008-0000-0600-00008A020000}"/>
            </a:ext>
          </a:extLst>
        </xdr:cNvPr>
        <xdr:cNvSpPr txBox="1"/>
      </xdr:nvSpPr>
      <xdr:spPr>
        <a:xfrm>
          <a:off x="15181795" y="129414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88816</xdr:rowOff>
    </xdr:from>
    <xdr:to>
      <xdr:col>76</xdr:col>
      <xdr:colOff>165100</xdr:colOff>
      <xdr:row>77</xdr:row>
      <xdr:rowOff>18966</xdr:rowOff>
    </xdr:to>
    <xdr:sp macro="" textlink="">
      <xdr:nvSpPr>
        <xdr:cNvPr id="651" name="楕円 650">
          <a:extLst>
            <a:ext uri="{FF2B5EF4-FFF2-40B4-BE49-F238E27FC236}">
              <a16:creationId xmlns:a16="http://schemas.microsoft.com/office/drawing/2014/main" xmlns="" id="{00000000-0008-0000-0600-00008B020000}"/>
            </a:ext>
          </a:extLst>
        </xdr:cNvPr>
        <xdr:cNvSpPr/>
      </xdr:nvSpPr>
      <xdr:spPr>
        <a:xfrm>
          <a:off x="14541500" y="1311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35493</xdr:rowOff>
    </xdr:from>
    <xdr:ext cx="599010" cy="259045"/>
    <xdr:sp macro="" textlink="">
      <xdr:nvSpPr>
        <xdr:cNvPr id="652" name="テキスト ボックス 651">
          <a:extLst>
            <a:ext uri="{FF2B5EF4-FFF2-40B4-BE49-F238E27FC236}">
              <a16:creationId xmlns:a16="http://schemas.microsoft.com/office/drawing/2014/main" xmlns="" id="{00000000-0008-0000-0600-00008C020000}"/>
            </a:ext>
          </a:extLst>
        </xdr:cNvPr>
        <xdr:cNvSpPr txBox="1"/>
      </xdr:nvSpPr>
      <xdr:spPr>
        <a:xfrm>
          <a:off x="14292795" y="128942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75</xdr:row>
      <xdr:rowOff>163094</xdr:rowOff>
    </xdr:from>
    <xdr:to>
      <xdr:col>72</xdr:col>
      <xdr:colOff>38100</xdr:colOff>
      <xdr:row>76</xdr:row>
      <xdr:rowOff>93244</xdr:rowOff>
    </xdr:to>
    <xdr:sp macro="" textlink="">
      <xdr:nvSpPr>
        <xdr:cNvPr id="653" name="楕円 652">
          <a:extLst>
            <a:ext uri="{FF2B5EF4-FFF2-40B4-BE49-F238E27FC236}">
              <a16:creationId xmlns:a16="http://schemas.microsoft.com/office/drawing/2014/main" xmlns="" id="{00000000-0008-0000-0600-00008D020000}"/>
            </a:ext>
          </a:extLst>
        </xdr:cNvPr>
        <xdr:cNvSpPr/>
      </xdr:nvSpPr>
      <xdr:spPr>
        <a:xfrm>
          <a:off x="13652500" y="13021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74</xdr:row>
      <xdr:rowOff>109771</xdr:rowOff>
    </xdr:from>
    <xdr:ext cx="599010" cy="259045"/>
    <xdr:sp macro="" textlink="">
      <xdr:nvSpPr>
        <xdr:cNvPr id="654" name="テキスト ボックス 653">
          <a:extLst>
            <a:ext uri="{FF2B5EF4-FFF2-40B4-BE49-F238E27FC236}">
              <a16:creationId xmlns:a16="http://schemas.microsoft.com/office/drawing/2014/main" xmlns="" id="{00000000-0008-0000-0600-00008E020000}"/>
            </a:ext>
          </a:extLst>
        </xdr:cNvPr>
        <xdr:cNvSpPr txBox="1"/>
      </xdr:nvSpPr>
      <xdr:spPr>
        <a:xfrm>
          <a:off x="13403795" y="127970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3485</xdr:rowOff>
    </xdr:from>
    <xdr:to>
      <xdr:col>67</xdr:col>
      <xdr:colOff>101600</xdr:colOff>
      <xdr:row>76</xdr:row>
      <xdr:rowOff>105085</xdr:rowOff>
    </xdr:to>
    <xdr:sp macro="" textlink="">
      <xdr:nvSpPr>
        <xdr:cNvPr id="655" name="楕円 654">
          <a:extLst>
            <a:ext uri="{FF2B5EF4-FFF2-40B4-BE49-F238E27FC236}">
              <a16:creationId xmlns:a16="http://schemas.microsoft.com/office/drawing/2014/main" xmlns="" id="{00000000-0008-0000-0600-00008F020000}"/>
            </a:ext>
          </a:extLst>
        </xdr:cNvPr>
        <xdr:cNvSpPr/>
      </xdr:nvSpPr>
      <xdr:spPr>
        <a:xfrm>
          <a:off x="12763500" y="13033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74</xdr:row>
      <xdr:rowOff>121613</xdr:rowOff>
    </xdr:from>
    <xdr:ext cx="599010" cy="259045"/>
    <xdr:sp macro="" textlink="">
      <xdr:nvSpPr>
        <xdr:cNvPr id="656" name="テキスト ボックス 655">
          <a:extLst>
            <a:ext uri="{FF2B5EF4-FFF2-40B4-BE49-F238E27FC236}">
              <a16:creationId xmlns:a16="http://schemas.microsoft.com/office/drawing/2014/main" xmlns="" id="{00000000-0008-0000-0600-000090020000}"/>
            </a:ext>
          </a:extLst>
        </xdr:cNvPr>
        <xdr:cNvSpPr txBox="1"/>
      </xdr:nvSpPr>
      <xdr:spPr>
        <a:xfrm>
          <a:off x="12514795" y="128089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7" name="正方形/長方形 656">
          <a:extLst>
            <a:ext uri="{FF2B5EF4-FFF2-40B4-BE49-F238E27FC236}">
              <a16:creationId xmlns:a16="http://schemas.microsoft.com/office/drawing/2014/main" xmlns="" id="{00000000-0008-0000-0600-000091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8" name="正方形/長方形 657">
          <a:extLst>
            <a:ext uri="{FF2B5EF4-FFF2-40B4-BE49-F238E27FC236}">
              <a16:creationId xmlns:a16="http://schemas.microsoft.com/office/drawing/2014/main" xmlns="" id="{00000000-0008-0000-0600-000092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9" name="正方形/長方形 658">
          <a:extLst>
            <a:ext uri="{FF2B5EF4-FFF2-40B4-BE49-F238E27FC236}">
              <a16:creationId xmlns:a16="http://schemas.microsoft.com/office/drawing/2014/main" xmlns="" id="{00000000-0008-0000-0600-000093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0" name="正方形/長方形 659">
          <a:extLst>
            <a:ext uri="{FF2B5EF4-FFF2-40B4-BE49-F238E27FC236}">
              <a16:creationId xmlns:a16="http://schemas.microsoft.com/office/drawing/2014/main" xmlns="" id="{00000000-0008-0000-0600-000094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1" name="正方形/長方形 660">
          <a:extLst>
            <a:ext uri="{FF2B5EF4-FFF2-40B4-BE49-F238E27FC236}">
              <a16:creationId xmlns:a16="http://schemas.microsoft.com/office/drawing/2014/main" xmlns="" id="{00000000-0008-0000-0600-000095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2" name="正方形/長方形 661">
          <a:extLst>
            <a:ext uri="{FF2B5EF4-FFF2-40B4-BE49-F238E27FC236}">
              <a16:creationId xmlns:a16="http://schemas.microsoft.com/office/drawing/2014/main" xmlns="" id="{00000000-0008-0000-0600-000096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3" name="正方形/長方形 662">
          <a:extLst>
            <a:ext uri="{FF2B5EF4-FFF2-40B4-BE49-F238E27FC236}">
              <a16:creationId xmlns:a16="http://schemas.microsoft.com/office/drawing/2014/main" xmlns="" id="{00000000-0008-0000-0600-000097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4" name="正方形/長方形 663">
          <a:extLst>
            <a:ext uri="{FF2B5EF4-FFF2-40B4-BE49-F238E27FC236}">
              <a16:creationId xmlns:a16="http://schemas.microsoft.com/office/drawing/2014/main" xmlns="" id="{00000000-0008-0000-0600-000098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5" name="テキスト ボックス 664">
          <a:extLst>
            <a:ext uri="{FF2B5EF4-FFF2-40B4-BE49-F238E27FC236}">
              <a16:creationId xmlns:a16="http://schemas.microsoft.com/office/drawing/2014/main" xmlns="" id="{00000000-0008-0000-0600-000099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6" name="直線コネクタ 665">
          <a:extLst>
            <a:ext uri="{FF2B5EF4-FFF2-40B4-BE49-F238E27FC236}">
              <a16:creationId xmlns:a16="http://schemas.microsoft.com/office/drawing/2014/main" xmlns="" id="{00000000-0008-0000-0600-00009A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67" name="直線コネクタ 666">
          <a:extLst>
            <a:ext uri="{FF2B5EF4-FFF2-40B4-BE49-F238E27FC236}">
              <a16:creationId xmlns:a16="http://schemas.microsoft.com/office/drawing/2014/main" xmlns="" id="{00000000-0008-0000-0600-00009B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68" name="テキスト ボックス 667">
          <a:extLst>
            <a:ext uri="{FF2B5EF4-FFF2-40B4-BE49-F238E27FC236}">
              <a16:creationId xmlns:a16="http://schemas.microsoft.com/office/drawing/2014/main" xmlns="" id="{00000000-0008-0000-0600-00009C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69" name="直線コネクタ 668">
          <a:extLst>
            <a:ext uri="{FF2B5EF4-FFF2-40B4-BE49-F238E27FC236}">
              <a16:creationId xmlns:a16="http://schemas.microsoft.com/office/drawing/2014/main" xmlns="" id="{00000000-0008-0000-0600-00009D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70" name="テキスト ボックス 669">
          <a:extLst>
            <a:ext uri="{FF2B5EF4-FFF2-40B4-BE49-F238E27FC236}">
              <a16:creationId xmlns:a16="http://schemas.microsoft.com/office/drawing/2014/main" xmlns="" id="{00000000-0008-0000-0600-00009E020000}"/>
            </a:ext>
          </a:extLst>
        </xdr:cNvPr>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71" name="直線コネクタ 670">
          <a:extLst>
            <a:ext uri="{FF2B5EF4-FFF2-40B4-BE49-F238E27FC236}">
              <a16:creationId xmlns:a16="http://schemas.microsoft.com/office/drawing/2014/main" xmlns="" id="{00000000-0008-0000-0600-00009F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72" name="テキスト ボックス 671">
          <a:extLst>
            <a:ext uri="{FF2B5EF4-FFF2-40B4-BE49-F238E27FC236}">
              <a16:creationId xmlns:a16="http://schemas.microsoft.com/office/drawing/2014/main" xmlns="" id="{00000000-0008-0000-0600-0000A0020000}"/>
            </a:ext>
          </a:extLst>
        </xdr:cNvPr>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73" name="直線コネクタ 672">
          <a:extLst>
            <a:ext uri="{FF2B5EF4-FFF2-40B4-BE49-F238E27FC236}">
              <a16:creationId xmlns:a16="http://schemas.microsoft.com/office/drawing/2014/main" xmlns="" id="{00000000-0008-0000-0600-0000A1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74" name="テキスト ボックス 673">
          <a:extLst>
            <a:ext uri="{FF2B5EF4-FFF2-40B4-BE49-F238E27FC236}">
              <a16:creationId xmlns:a16="http://schemas.microsoft.com/office/drawing/2014/main" xmlns="" id="{00000000-0008-0000-0600-0000A2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75" name="直線コネクタ 674">
          <a:extLst>
            <a:ext uri="{FF2B5EF4-FFF2-40B4-BE49-F238E27FC236}">
              <a16:creationId xmlns:a16="http://schemas.microsoft.com/office/drawing/2014/main" xmlns="" id="{00000000-0008-0000-0600-0000A3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91</xdr:row>
      <xdr:rowOff>21970</xdr:rowOff>
    </xdr:from>
    <xdr:ext cx="685572" cy="259045"/>
    <xdr:sp macro="" textlink="">
      <xdr:nvSpPr>
        <xdr:cNvPr id="676" name="テキスト ボックス 675">
          <a:extLst>
            <a:ext uri="{FF2B5EF4-FFF2-40B4-BE49-F238E27FC236}">
              <a16:creationId xmlns:a16="http://schemas.microsoft.com/office/drawing/2014/main" xmlns="" id="{00000000-0008-0000-0600-0000A4020000}"/>
            </a:ext>
          </a:extLst>
        </xdr:cNvPr>
        <xdr:cNvSpPr txBox="1"/>
      </xdr:nvSpPr>
      <xdr:spPr>
        <a:xfrm>
          <a:off x="11760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77" name="直線コネクタ 676">
          <a:extLst>
            <a:ext uri="{FF2B5EF4-FFF2-40B4-BE49-F238E27FC236}">
              <a16:creationId xmlns:a16="http://schemas.microsoft.com/office/drawing/2014/main" xmlns="" id="{00000000-0008-0000-0600-0000A5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38298</xdr:rowOff>
    </xdr:from>
    <xdr:ext cx="685572" cy="259045"/>
    <xdr:sp macro="" textlink="">
      <xdr:nvSpPr>
        <xdr:cNvPr id="678" name="テキスト ボックス 677">
          <a:extLst>
            <a:ext uri="{FF2B5EF4-FFF2-40B4-BE49-F238E27FC236}">
              <a16:creationId xmlns:a16="http://schemas.microsoft.com/office/drawing/2014/main" xmlns="" id="{00000000-0008-0000-0600-0000A6020000}"/>
            </a:ext>
          </a:extLst>
        </xdr:cNvPr>
        <xdr:cNvSpPr txBox="1"/>
      </xdr:nvSpPr>
      <xdr:spPr>
        <a:xfrm>
          <a:off x="11760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9" name="直線コネクタ 678">
          <a:extLst>
            <a:ext uri="{FF2B5EF4-FFF2-40B4-BE49-F238E27FC236}">
              <a16:creationId xmlns:a16="http://schemas.microsoft.com/office/drawing/2014/main" xmlns="" id="{00000000-0008-0000-0600-0000A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0" name="テキスト ボックス 679">
          <a:extLst>
            <a:ext uri="{FF2B5EF4-FFF2-40B4-BE49-F238E27FC236}">
              <a16:creationId xmlns:a16="http://schemas.microsoft.com/office/drawing/2014/main" xmlns="" id="{00000000-0008-0000-0600-0000A8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1" name="積立金グラフ枠">
          <a:extLst>
            <a:ext uri="{FF2B5EF4-FFF2-40B4-BE49-F238E27FC236}">
              <a16:creationId xmlns:a16="http://schemas.microsoft.com/office/drawing/2014/main" xmlns="" id="{00000000-0008-0000-0600-0000A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108407</xdr:rowOff>
    </xdr:from>
    <xdr:to>
      <xdr:col>85</xdr:col>
      <xdr:colOff>126364</xdr:colOff>
      <xdr:row>99</xdr:row>
      <xdr:rowOff>98879</xdr:rowOff>
    </xdr:to>
    <xdr:cxnSp macro="">
      <xdr:nvCxnSpPr>
        <xdr:cNvPr id="682" name="直線コネクタ 681">
          <a:extLst>
            <a:ext uri="{FF2B5EF4-FFF2-40B4-BE49-F238E27FC236}">
              <a16:creationId xmlns:a16="http://schemas.microsoft.com/office/drawing/2014/main" xmlns="" id="{00000000-0008-0000-0600-0000AA020000}"/>
            </a:ext>
          </a:extLst>
        </xdr:cNvPr>
        <xdr:cNvCxnSpPr/>
      </xdr:nvCxnSpPr>
      <xdr:spPr>
        <a:xfrm flipV="1">
          <a:off x="16317595" y="15538907"/>
          <a:ext cx="1269" cy="1533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102706</xdr:rowOff>
    </xdr:from>
    <xdr:ext cx="249299" cy="259045"/>
    <xdr:sp macro="" textlink="">
      <xdr:nvSpPr>
        <xdr:cNvPr id="683" name="積立金最小値テキスト">
          <a:extLst>
            <a:ext uri="{FF2B5EF4-FFF2-40B4-BE49-F238E27FC236}">
              <a16:creationId xmlns:a16="http://schemas.microsoft.com/office/drawing/2014/main" xmlns="" id="{00000000-0008-0000-0600-0000AB020000}"/>
            </a:ext>
          </a:extLst>
        </xdr:cNvPr>
        <xdr:cNvSpPr txBox="1"/>
      </xdr:nvSpPr>
      <xdr:spPr>
        <a:xfrm>
          <a:off x="16370300" y="17076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98879</xdr:rowOff>
    </xdr:from>
    <xdr:to>
      <xdr:col>86</xdr:col>
      <xdr:colOff>25400</xdr:colOff>
      <xdr:row>99</xdr:row>
      <xdr:rowOff>98879</xdr:rowOff>
    </xdr:to>
    <xdr:cxnSp macro="">
      <xdr:nvCxnSpPr>
        <xdr:cNvPr id="684" name="直線コネクタ 683">
          <a:extLst>
            <a:ext uri="{FF2B5EF4-FFF2-40B4-BE49-F238E27FC236}">
              <a16:creationId xmlns:a16="http://schemas.microsoft.com/office/drawing/2014/main" xmlns="" id="{00000000-0008-0000-0600-0000AC020000}"/>
            </a:ext>
          </a:extLst>
        </xdr:cNvPr>
        <xdr:cNvCxnSpPr/>
      </xdr:nvCxnSpPr>
      <xdr:spPr>
        <a:xfrm>
          <a:off x="16230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55084</xdr:rowOff>
    </xdr:from>
    <xdr:ext cx="690189" cy="259045"/>
    <xdr:sp macro="" textlink="">
      <xdr:nvSpPr>
        <xdr:cNvPr id="685" name="積立金最大値テキスト">
          <a:extLst>
            <a:ext uri="{FF2B5EF4-FFF2-40B4-BE49-F238E27FC236}">
              <a16:creationId xmlns:a16="http://schemas.microsoft.com/office/drawing/2014/main" xmlns="" id="{00000000-0008-0000-0600-0000AD020000}"/>
            </a:ext>
          </a:extLst>
        </xdr:cNvPr>
        <xdr:cNvSpPr txBox="1"/>
      </xdr:nvSpPr>
      <xdr:spPr>
        <a:xfrm>
          <a:off x="16370300" y="1531413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1,408,747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108407</xdr:rowOff>
    </xdr:from>
    <xdr:to>
      <xdr:col>86</xdr:col>
      <xdr:colOff>25400</xdr:colOff>
      <xdr:row>90</xdr:row>
      <xdr:rowOff>108407</xdr:rowOff>
    </xdr:to>
    <xdr:cxnSp macro="">
      <xdr:nvCxnSpPr>
        <xdr:cNvPr id="686" name="直線コネクタ 685">
          <a:extLst>
            <a:ext uri="{FF2B5EF4-FFF2-40B4-BE49-F238E27FC236}">
              <a16:creationId xmlns:a16="http://schemas.microsoft.com/office/drawing/2014/main" xmlns="" id="{00000000-0008-0000-0600-0000AE020000}"/>
            </a:ext>
          </a:extLst>
        </xdr:cNvPr>
        <xdr:cNvCxnSpPr/>
      </xdr:nvCxnSpPr>
      <xdr:spPr>
        <a:xfrm>
          <a:off x="16230600" y="15538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120980</xdr:rowOff>
    </xdr:from>
    <xdr:to>
      <xdr:col>85</xdr:col>
      <xdr:colOff>127000</xdr:colOff>
      <xdr:row>99</xdr:row>
      <xdr:rowOff>791</xdr:rowOff>
    </xdr:to>
    <xdr:cxnSp macro="">
      <xdr:nvCxnSpPr>
        <xdr:cNvPr id="687" name="直線コネクタ 686">
          <a:extLst>
            <a:ext uri="{FF2B5EF4-FFF2-40B4-BE49-F238E27FC236}">
              <a16:creationId xmlns:a16="http://schemas.microsoft.com/office/drawing/2014/main" xmlns="" id="{00000000-0008-0000-0600-0000AF020000}"/>
            </a:ext>
          </a:extLst>
        </xdr:cNvPr>
        <xdr:cNvCxnSpPr/>
      </xdr:nvCxnSpPr>
      <xdr:spPr>
        <a:xfrm>
          <a:off x="15481300" y="16923080"/>
          <a:ext cx="838200" cy="51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120169</xdr:rowOff>
    </xdr:from>
    <xdr:ext cx="534377" cy="259045"/>
    <xdr:sp macro="" textlink="">
      <xdr:nvSpPr>
        <xdr:cNvPr id="688" name="積立金平均値テキスト">
          <a:extLst>
            <a:ext uri="{FF2B5EF4-FFF2-40B4-BE49-F238E27FC236}">
              <a16:creationId xmlns:a16="http://schemas.microsoft.com/office/drawing/2014/main" xmlns="" id="{00000000-0008-0000-0600-0000B0020000}"/>
            </a:ext>
          </a:extLst>
        </xdr:cNvPr>
        <xdr:cNvSpPr txBox="1"/>
      </xdr:nvSpPr>
      <xdr:spPr>
        <a:xfrm>
          <a:off x="16370300" y="169222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141742</xdr:rowOff>
    </xdr:from>
    <xdr:to>
      <xdr:col>85</xdr:col>
      <xdr:colOff>177800</xdr:colOff>
      <xdr:row>99</xdr:row>
      <xdr:rowOff>71892</xdr:rowOff>
    </xdr:to>
    <xdr:sp macro="" textlink="">
      <xdr:nvSpPr>
        <xdr:cNvPr id="689" name="フローチャート: 判断 688">
          <a:extLst>
            <a:ext uri="{FF2B5EF4-FFF2-40B4-BE49-F238E27FC236}">
              <a16:creationId xmlns:a16="http://schemas.microsoft.com/office/drawing/2014/main" xmlns="" id="{00000000-0008-0000-0600-0000B1020000}"/>
            </a:ext>
          </a:extLst>
        </xdr:cNvPr>
        <xdr:cNvSpPr/>
      </xdr:nvSpPr>
      <xdr:spPr>
        <a:xfrm>
          <a:off x="16268700" y="16943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118185</xdr:rowOff>
    </xdr:from>
    <xdr:to>
      <xdr:col>81</xdr:col>
      <xdr:colOff>50800</xdr:colOff>
      <xdr:row>98</xdr:row>
      <xdr:rowOff>120980</xdr:rowOff>
    </xdr:to>
    <xdr:cxnSp macro="">
      <xdr:nvCxnSpPr>
        <xdr:cNvPr id="690" name="直線コネクタ 689">
          <a:extLst>
            <a:ext uri="{FF2B5EF4-FFF2-40B4-BE49-F238E27FC236}">
              <a16:creationId xmlns:a16="http://schemas.microsoft.com/office/drawing/2014/main" xmlns="" id="{00000000-0008-0000-0600-0000B2020000}"/>
            </a:ext>
          </a:extLst>
        </xdr:cNvPr>
        <xdr:cNvCxnSpPr/>
      </xdr:nvCxnSpPr>
      <xdr:spPr>
        <a:xfrm>
          <a:off x="14592300" y="16920285"/>
          <a:ext cx="889000" cy="2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131051</xdr:rowOff>
    </xdr:from>
    <xdr:to>
      <xdr:col>81</xdr:col>
      <xdr:colOff>101600</xdr:colOff>
      <xdr:row>99</xdr:row>
      <xdr:rowOff>61201</xdr:rowOff>
    </xdr:to>
    <xdr:sp macro="" textlink="">
      <xdr:nvSpPr>
        <xdr:cNvPr id="691" name="フローチャート: 判断 690">
          <a:extLst>
            <a:ext uri="{FF2B5EF4-FFF2-40B4-BE49-F238E27FC236}">
              <a16:creationId xmlns:a16="http://schemas.microsoft.com/office/drawing/2014/main" xmlns="" id="{00000000-0008-0000-0600-0000B3020000}"/>
            </a:ext>
          </a:extLst>
        </xdr:cNvPr>
        <xdr:cNvSpPr/>
      </xdr:nvSpPr>
      <xdr:spPr>
        <a:xfrm>
          <a:off x="15430500" y="16933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52328</xdr:rowOff>
    </xdr:from>
    <xdr:ext cx="534377" cy="259045"/>
    <xdr:sp macro="" textlink="">
      <xdr:nvSpPr>
        <xdr:cNvPr id="692" name="テキスト ボックス 691">
          <a:extLst>
            <a:ext uri="{FF2B5EF4-FFF2-40B4-BE49-F238E27FC236}">
              <a16:creationId xmlns:a16="http://schemas.microsoft.com/office/drawing/2014/main" xmlns="" id="{00000000-0008-0000-0600-0000B4020000}"/>
            </a:ext>
          </a:extLst>
        </xdr:cNvPr>
        <xdr:cNvSpPr txBox="1"/>
      </xdr:nvSpPr>
      <xdr:spPr>
        <a:xfrm>
          <a:off x="15214111" y="17025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118185</xdr:rowOff>
    </xdr:from>
    <xdr:to>
      <xdr:col>76</xdr:col>
      <xdr:colOff>114300</xdr:colOff>
      <xdr:row>98</xdr:row>
      <xdr:rowOff>156702</xdr:rowOff>
    </xdr:to>
    <xdr:cxnSp macro="">
      <xdr:nvCxnSpPr>
        <xdr:cNvPr id="693" name="直線コネクタ 692">
          <a:extLst>
            <a:ext uri="{FF2B5EF4-FFF2-40B4-BE49-F238E27FC236}">
              <a16:creationId xmlns:a16="http://schemas.microsoft.com/office/drawing/2014/main" xmlns="" id="{00000000-0008-0000-0600-0000B5020000}"/>
            </a:ext>
          </a:extLst>
        </xdr:cNvPr>
        <xdr:cNvCxnSpPr/>
      </xdr:nvCxnSpPr>
      <xdr:spPr>
        <a:xfrm flipV="1">
          <a:off x="13703300" y="16920285"/>
          <a:ext cx="889000" cy="38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141887</xdr:rowOff>
    </xdr:from>
    <xdr:to>
      <xdr:col>76</xdr:col>
      <xdr:colOff>165100</xdr:colOff>
      <xdr:row>99</xdr:row>
      <xdr:rowOff>72037</xdr:rowOff>
    </xdr:to>
    <xdr:sp macro="" textlink="">
      <xdr:nvSpPr>
        <xdr:cNvPr id="694" name="フローチャート: 判断 693">
          <a:extLst>
            <a:ext uri="{FF2B5EF4-FFF2-40B4-BE49-F238E27FC236}">
              <a16:creationId xmlns:a16="http://schemas.microsoft.com/office/drawing/2014/main" xmlns="" id="{00000000-0008-0000-0600-0000B6020000}"/>
            </a:ext>
          </a:extLst>
        </xdr:cNvPr>
        <xdr:cNvSpPr/>
      </xdr:nvSpPr>
      <xdr:spPr>
        <a:xfrm>
          <a:off x="14541500" y="16943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63164</xdr:rowOff>
    </xdr:from>
    <xdr:ext cx="534377" cy="259045"/>
    <xdr:sp macro="" textlink="">
      <xdr:nvSpPr>
        <xdr:cNvPr id="695" name="テキスト ボックス 694">
          <a:extLst>
            <a:ext uri="{FF2B5EF4-FFF2-40B4-BE49-F238E27FC236}">
              <a16:creationId xmlns:a16="http://schemas.microsoft.com/office/drawing/2014/main" xmlns="" id="{00000000-0008-0000-0600-0000B7020000}"/>
            </a:ext>
          </a:extLst>
        </xdr:cNvPr>
        <xdr:cNvSpPr txBox="1"/>
      </xdr:nvSpPr>
      <xdr:spPr>
        <a:xfrm>
          <a:off x="14325111" y="17036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125447</xdr:rowOff>
    </xdr:from>
    <xdr:to>
      <xdr:col>71</xdr:col>
      <xdr:colOff>177800</xdr:colOff>
      <xdr:row>98</xdr:row>
      <xdr:rowOff>156702</xdr:rowOff>
    </xdr:to>
    <xdr:cxnSp macro="">
      <xdr:nvCxnSpPr>
        <xdr:cNvPr id="696" name="直線コネクタ 695">
          <a:extLst>
            <a:ext uri="{FF2B5EF4-FFF2-40B4-BE49-F238E27FC236}">
              <a16:creationId xmlns:a16="http://schemas.microsoft.com/office/drawing/2014/main" xmlns="" id="{00000000-0008-0000-0600-0000B8020000}"/>
            </a:ext>
          </a:extLst>
        </xdr:cNvPr>
        <xdr:cNvCxnSpPr/>
      </xdr:nvCxnSpPr>
      <xdr:spPr>
        <a:xfrm>
          <a:off x="12814300" y="16927547"/>
          <a:ext cx="889000" cy="312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133035</xdr:rowOff>
    </xdr:from>
    <xdr:to>
      <xdr:col>72</xdr:col>
      <xdr:colOff>38100</xdr:colOff>
      <xdr:row>99</xdr:row>
      <xdr:rowOff>63185</xdr:rowOff>
    </xdr:to>
    <xdr:sp macro="" textlink="">
      <xdr:nvSpPr>
        <xdr:cNvPr id="697" name="フローチャート: 判断 696">
          <a:extLst>
            <a:ext uri="{FF2B5EF4-FFF2-40B4-BE49-F238E27FC236}">
              <a16:creationId xmlns:a16="http://schemas.microsoft.com/office/drawing/2014/main" xmlns="" id="{00000000-0008-0000-0600-0000B9020000}"/>
            </a:ext>
          </a:extLst>
        </xdr:cNvPr>
        <xdr:cNvSpPr/>
      </xdr:nvSpPr>
      <xdr:spPr>
        <a:xfrm>
          <a:off x="13652500" y="16935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54312</xdr:rowOff>
    </xdr:from>
    <xdr:ext cx="534377" cy="259045"/>
    <xdr:sp macro="" textlink="">
      <xdr:nvSpPr>
        <xdr:cNvPr id="698" name="テキスト ボックス 697">
          <a:extLst>
            <a:ext uri="{FF2B5EF4-FFF2-40B4-BE49-F238E27FC236}">
              <a16:creationId xmlns:a16="http://schemas.microsoft.com/office/drawing/2014/main" xmlns="" id="{00000000-0008-0000-0600-0000BA020000}"/>
            </a:ext>
          </a:extLst>
        </xdr:cNvPr>
        <xdr:cNvSpPr txBox="1"/>
      </xdr:nvSpPr>
      <xdr:spPr>
        <a:xfrm>
          <a:off x="13436111" y="17027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147664</xdr:rowOff>
    </xdr:from>
    <xdr:to>
      <xdr:col>67</xdr:col>
      <xdr:colOff>101600</xdr:colOff>
      <xdr:row>99</xdr:row>
      <xdr:rowOff>77814</xdr:rowOff>
    </xdr:to>
    <xdr:sp macro="" textlink="">
      <xdr:nvSpPr>
        <xdr:cNvPr id="699" name="フローチャート: 判断 698">
          <a:extLst>
            <a:ext uri="{FF2B5EF4-FFF2-40B4-BE49-F238E27FC236}">
              <a16:creationId xmlns:a16="http://schemas.microsoft.com/office/drawing/2014/main" xmlns="" id="{00000000-0008-0000-0600-0000BB020000}"/>
            </a:ext>
          </a:extLst>
        </xdr:cNvPr>
        <xdr:cNvSpPr/>
      </xdr:nvSpPr>
      <xdr:spPr>
        <a:xfrm>
          <a:off x="12763500" y="16949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68941</xdr:rowOff>
    </xdr:from>
    <xdr:ext cx="534377" cy="259045"/>
    <xdr:sp macro="" textlink="">
      <xdr:nvSpPr>
        <xdr:cNvPr id="700" name="テキスト ボックス 699">
          <a:extLst>
            <a:ext uri="{FF2B5EF4-FFF2-40B4-BE49-F238E27FC236}">
              <a16:creationId xmlns:a16="http://schemas.microsoft.com/office/drawing/2014/main" xmlns="" id="{00000000-0008-0000-0600-0000BC020000}"/>
            </a:ext>
          </a:extLst>
        </xdr:cNvPr>
        <xdr:cNvSpPr txBox="1"/>
      </xdr:nvSpPr>
      <xdr:spPr>
        <a:xfrm>
          <a:off x="12547111" y="170424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xmlns="" id="{00000000-0008-0000-0600-0000B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xmlns="" id="{00000000-0008-0000-0600-0000B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xmlns="" id="{00000000-0008-0000-0600-0000B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xmlns="" id="{00000000-0008-0000-0600-0000C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xmlns="" id="{00000000-0008-0000-0600-0000C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121441</xdr:rowOff>
    </xdr:from>
    <xdr:to>
      <xdr:col>85</xdr:col>
      <xdr:colOff>177800</xdr:colOff>
      <xdr:row>99</xdr:row>
      <xdr:rowOff>51591</xdr:rowOff>
    </xdr:to>
    <xdr:sp macro="" textlink="">
      <xdr:nvSpPr>
        <xdr:cNvPr id="706" name="楕円 705">
          <a:extLst>
            <a:ext uri="{FF2B5EF4-FFF2-40B4-BE49-F238E27FC236}">
              <a16:creationId xmlns:a16="http://schemas.microsoft.com/office/drawing/2014/main" xmlns="" id="{00000000-0008-0000-0600-0000C2020000}"/>
            </a:ext>
          </a:extLst>
        </xdr:cNvPr>
        <xdr:cNvSpPr/>
      </xdr:nvSpPr>
      <xdr:spPr>
        <a:xfrm>
          <a:off x="16268700" y="169235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80818</xdr:rowOff>
    </xdr:from>
    <xdr:ext cx="534377" cy="259045"/>
    <xdr:sp macro="" textlink="">
      <xdr:nvSpPr>
        <xdr:cNvPr id="707" name="積立金該当値テキスト">
          <a:extLst>
            <a:ext uri="{FF2B5EF4-FFF2-40B4-BE49-F238E27FC236}">
              <a16:creationId xmlns:a16="http://schemas.microsoft.com/office/drawing/2014/main" xmlns="" id="{00000000-0008-0000-0600-0000C3020000}"/>
            </a:ext>
          </a:extLst>
        </xdr:cNvPr>
        <xdr:cNvSpPr txBox="1"/>
      </xdr:nvSpPr>
      <xdr:spPr>
        <a:xfrm>
          <a:off x="16370300" y="167114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70180</xdr:rowOff>
    </xdr:from>
    <xdr:to>
      <xdr:col>81</xdr:col>
      <xdr:colOff>101600</xdr:colOff>
      <xdr:row>99</xdr:row>
      <xdr:rowOff>330</xdr:rowOff>
    </xdr:to>
    <xdr:sp macro="" textlink="">
      <xdr:nvSpPr>
        <xdr:cNvPr id="708" name="楕円 707">
          <a:extLst>
            <a:ext uri="{FF2B5EF4-FFF2-40B4-BE49-F238E27FC236}">
              <a16:creationId xmlns:a16="http://schemas.microsoft.com/office/drawing/2014/main" xmlns="" id="{00000000-0008-0000-0600-0000C4020000}"/>
            </a:ext>
          </a:extLst>
        </xdr:cNvPr>
        <xdr:cNvSpPr/>
      </xdr:nvSpPr>
      <xdr:spPr>
        <a:xfrm>
          <a:off x="15430500" y="16872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16857</xdr:rowOff>
    </xdr:from>
    <xdr:ext cx="599010" cy="259045"/>
    <xdr:sp macro="" textlink="">
      <xdr:nvSpPr>
        <xdr:cNvPr id="709" name="テキスト ボックス 708">
          <a:extLst>
            <a:ext uri="{FF2B5EF4-FFF2-40B4-BE49-F238E27FC236}">
              <a16:creationId xmlns:a16="http://schemas.microsoft.com/office/drawing/2014/main" xmlns="" id="{00000000-0008-0000-0600-0000C5020000}"/>
            </a:ext>
          </a:extLst>
        </xdr:cNvPr>
        <xdr:cNvSpPr txBox="1"/>
      </xdr:nvSpPr>
      <xdr:spPr>
        <a:xfrm>
          <a:off x="15181795" y="166475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67385</xdr:rowOff>
    </xdr:from>
    <xdr:to>
      <xdr:col>76</xdr:col>
      <xdr:colOff>165100</xdr:colOff>
      <xdr:row>98</xdr:row>
      <xdr:rowOff>168985</xdr:rowOff>
    </xdr:to>
    <xdr:sp macro="" textlink="">
      <xdr:nvSpPr>
        <xdr:cNvPr id="710" name="楕円 709">
          <a:extLst>
            <a:ext uri="{FF2B5EF4-FFF2-40B4-BE49-F238E27FC236}">
              <a16:creationId xmlns:a16="http://schemas.microsoft.com/office/drawing/2014/main" xmlns="" id="{00000000-0008-0000-0600-0000C6020000}"/>
            </a:ext>
          </a:extLst>
        </xdr:cNvPr>
        <xdr:cNvSpPr/>
      </xdr:nvSpPr>
      <xdr:spPr>
        <a:xfrm>
          <a:off x="14541500" y="16869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14062</xdr:rowOff>
    </xdr:from>
    <xdr:ext cx="599010" cy="259045"/>
    <xdr:sp macro="" textlink="">
      <xdr:nvSpPr>
        <xdr:cNvPr id="711" name="テキスト ボックス 710">
          <a:extLst>
            <a:ext uri="{FF2B5EF4-FFF2-40B4-BE49-F238E27FC236}">
              <a16:creationId xmlns:a16="http://schemas.microsoft.com/office/drawing/2014/main" xmlns="" id="{00000000-0008-0000-0600-0000C7020000}"/>
            </a:ext>
          </a:extLst>
        </xdr:cNvPr>
        <xdr:cNvSpPr txBox="1"/>
      </xdr:nvSpPr>
      <xdr:spPr>
        <a:xfrm>
          <a:off x="14292795" y="166447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105902</xdr:rowOff>
    </xdr:from>
    <xdr:to>
      <xdr:col>72</xdr:col>
      <xdr:colOff>38100</xdr:colOff>
      <xdr:row>99</xdr:row>
      <xdr:rowOff>36052</xdr:rowOff>
    </xdr:to>
    <xdr:sp macro="" textlink="">
      <xdr:nvSpPr>
        <xdr:cNvPr id="712" name="楕円 711">
          <a:extLst>
            <a:ext uri="{FF2B5EF4-FFF2-40B4-BE49-F238E27FC236}">
              <a16:creationId xmlns:a16="http://schemas.microsoft.com/office/drawing/2014/main" xmlns="" id="{00000000-0008-0000-0600-0000C8020000}"/>
            </a:ext>
          </a:extLst>
        </xdr:cNvPr>
        <xdr:cNvSpPr/>
      </xdr:nvSpPr>
      <xdr:spPr>
        <a:xfrm>
          <a:off x="13652500" y="16908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52579</xdr:rowOff>
    </xdr:from>
    <xdr:ext cx="599010" cy="259045"/>
    <xdr:sp macro="" textlink="">
      <xdr:nvSpPr>
        <xdr:cNvPr id="713" name="テキスト ボックス 712">
          <a:extLst>
            <a:ext uri="{FF2B5EF4-FFF2-40B4-BE49-F238E27FC236}">
              <a16:creationId xmlns:a16="http://schemas.microsoft.com/office/drawing/2014/main" xmlns="" id="{00000000-0008-0000-0600-0000C9020000}"/>
            </a:ext>
          </a:extLst>
        </xdr:cNvPr>
        <xdr:cNvSpPr txBox="1"/>
      </xdr:nvSpPr>
      <xdr:spPr>
        <a:xfrm>
          <a:off x="13403795" y="166832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74647</xdr:rowOff>
    </xdr:from>
    <xdr:to>
      <xdr:col>67</xdr:col>
      <xdr:colOff>101600</xdr:colOff>
      <xdr:row>99</xdr:row>
      <xdr:rowOff>4797</xdr:rowOff>
    </xdr:to>
    <xdr:sp macro="" textlink="">
      <xdr:nvSpPr>
        <xdr:cNvPr id="714" name="楕円 713">
          <a:extLst>
            <a:ext uri="{FF2B5EF4-FFF2-40B4-BE49-F238E27FC236}">
              <a16:creationId xmlns:a16="http://schemas.microsoft.com/office/drawing/2014/main" xmlns="" id="{00000000-0008-0000-0600-0000CA020000}"/>
            </a:ext>
          </a:extLst>
        </xdr:cNvPr>
        <xdr:cNvSpPr/>
      </xdr:nvSpPr>
      <xdr:spPr>
        <a:xfrm>
          <a:off x="12763500" y="16876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21324</xdr:rowOff>
    </xdr:from>
    <xdr:ext cx="599010" cy="259045"/>
    <xdr:sp macro="" textlink="">
      <xdr:nvSpPr>
        <xdr:cNvPr id="715" name="テキスト ボックス 714">
          <a:extLst>
            <a:ext uri="{FF2B5EF4-FFF2-40B4-BE49-F238E27FC236}">
              <a16:creationId xmlns:a16="http://schemas.microsoft.com/office/drawing/2014/main" xmlns="" id="{00000000-0008-0000-0600-0000CB020000}"/>
            </a:ext>
          </a:extLst>
        </xdr:cNvPr>
        <xdr:cNvSpPr txBox="1"/>
      </xdr:nvSpPr>
      <xdr:spPr>
        <a:xfrm>
          <a:off x="12514795" y="166519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6" name="正方形/長方形 715">
          <a:extLst>
            <a:ext uri="{FF2B5EF4-FFF2-40B4-BE49-F238E27FC236}">
              <a16:creationId xmlns:a16="http://schemas.microsoft.com/office/drawing/2014/main" xmlns="" id="{00000000-0008-0000-0600-0000C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7" name="正方形/長方形 716">
          <a:extLst>
            <a:ext uri="{FF2B5EF4-FFF2-40B4-BE49-F238E27FC236}">
              <a16:creationId xmlns:a16="http://schemas.microsoft.com/office/drawing/2014/main" xmlns="" id="{00000000-0008-0000-0600-0000C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8" name="正方形/長方形 717">
          <a:extLst>
            <a:ext uri="{FF2B5EF4-FFF2-40B4-BE49-F238E27FC236}">
              <a16:creationId xmlns:a16="http://schemas.microsoft.com/office/drawing/2014/main" xmlns="" id="{00000000-0008-0000-0600-0000C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9" name="正方形/長方形 718">
          <a:extLst>
            <a:ext uri="{FF2B5EF4-FFF2-40B4-BE49-F238E27FC236}">
              <a16:creationId xmlns:a16="http://schemas.microsoft.com/office/drawing/2014/main" xmlns="" id="{00000000-0008-0000-0600-0000C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0" name="正方形/長方形 719">
          <a:extLst>
            <a:ext uri="{FF2B5EF4-FFF2-40B4-BE49-F238E27FC236}">
              <a16:creationId xmlns:a16="http://schemas.microsoft.com/office/drawing/2014/main" xmlns="" id="{00000000-0008-0000-0600-0000D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1" name="正方形/長方形 720">
          <a:extLst>
            <a:ext uri="{FF2B5EF4-FFF2-40B4-BE49-F238E27FC236}">
              <a16:creationId xmlns:a16="http://schemas.microsoft.com/office/drawing/2014/main" xmlns="" id="{00000000-0008-0000-0600-0000D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2" name="正方形/長方形 721">
          <a:extLst>
            <a:ext uri="{FF2B5EF4-FFF2-40B4-BE49-F238E27FC236}">
              <a16:creationId xmlns:a16="http://schemas.microsoft.com/office/drawing/2014/main" xmlns="" id="{00000000-0008-0000-0600-0000D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3" name="正方形/長方形 722">
          <a:extLst>
            <a:ext uri="{FF2B5EF4-FFF2-40B4-BE49-F238E27FC236}">
              <a16:creationId xmlns:a16="http://schemas.microsoft.com/office/drawing/2014/main" xmlns="" id="{00000000-0008-0000-0600-0000D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4" name="テキスト ボックス 723">
          <a:extLst>
            <a:ext uri="{FF2B5EF4-FFF2-40B4-BE49-F238E27FC236}">
              <a16:creationId xmlns:a16="http://schemas.microsoft.com/office/drawing/2014/main" xmlns="" id="{00000000-0008-0000-0600-0000D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5" name="直線コネクタ 724">
          <a:extLst>
            <a:ext uri="{FF2B5EF4-FFF2-40B4-BE49-F238E27FC236}">
              <a16:creationId xmlns:a16="http://schemas.microsoft.com/office/drawing/2014/main" xmlns="" id="{00000000-0008-0000-0600-0000D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6" name="直線コネクタ 725">
          <a:extLst>
            <a:ext uri="{FF2B5EF4-FFF2-40B4-BE49-F238E27FC236}">
              <a16:creationId xmlns:a16="http://schemas.microsoft.com/office/drawing/2014/main" xmlns="" id="{00000000-0008-0000-0600-0000D6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7" name="テキスト ボックス 726">
          <a:extLst>
            <a:ext uri="{FF2B5EF4-FFF2-40B4-BE49-F238E27FC236}">
              <a16:creationId xmlns:a16="http://schemas.microsoft.com/office/drawing/2014/main" xmlns="" id="{00000000-0008-0000-0600-0000D7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8" name="直線コネクタ 727">
          <a:extLst>
            <a:ext uri="{FF2B5EF4-FFF2-40B4-BE49-F238E27FC236}">
              <a16:creationId xmlns:a16="http://schemas.microsoft.com/office/drawing/2014/main" xmlns="" id="{00000000-0008-0000-0600-0000D8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9" name="テキスト ボックス 728">
          <a:extLst>
            <a:ext uri="{FF2B5EF4-FFF2-40B4-BE49-F238E27FC236}">
              <a16:creationId xmlns:a16="http://schemas.microsoft.com/office/drawing/2014/main" xmlns="" id="{00000000-0008-0000-0600-0000D9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0" name="直線コネクタ 729">
          <a:extLst>
            <a:ext uri="{FF2B5EF4-FFF2-40B4-BE49-F238E27FC236}">
              <a16:creationId xmlns:a16="http://schemas.microsoft.com/office/drawing/2014/main" xmlns="" id="{00000000-0008-0000-0600-0000DA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1" name="テキスト ボックス 730">
          <a:extLst>
            <a:ext uri="{FF2B5EF4-FFF2-40B4-BE49-F238E27FC236}">
              <a16:creationId xmlns:a16="http://schemas.microsoft.com/office/drawing/2014/main" xmlns="" id="{00000000-0008-0000-0600-0000DB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2" name="直線コネクタ 731">
          <a:extLst>
            <a:ext uri="{FF2B5EF4-FFF2-40B4-BE49-F238E27FC236}">
              <a16:creationId xmlns:a16="http://schemas.microsoft.com/office/drawing/2014/main" xmlns="" id="{00000000-0008-0000-0600-0000DC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3" name="テキスト ボックス 732">
          <a:extLst>
            <a:ext uri="{FF2B5EF4-FFF2-40B4-BE49-F238E27FC236}">
              <a16:creationId xmlns:a16="http://schemas.microsoft.com/office/drawing/2014/main" xmlns="" id="{00000000-0008-0000-0600-0000DD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4" name="直線コネクタ 733">
          <a:extLst>
            <a:ext uri="{FF2B5EF4-FFF2-40B4-BE49-F238E27FC236}">
              <a16:creationId xmlns:a16="http://schemas.microsoft.com/office/drawing/2014/main" xmlns="" id="{00000000-0008-0000-0600-0000DE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5" name="テキスト ボックス 734">
          <a:extLst>
            <a:ext uri="{FF2B5EF4-FFF2-40B4-BE49-F238E27FC236}">
              <a16:creationId xmlns:a16="http://schemas.microsoft.com/office/drawing/2014/main" xmlns="" id="{00000000-0008-0000-0600-0000DF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xmlns="" id="{00000000-0008-0000-0600-0000E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7" name="テキスト ボックス 736">
          <a:extLst>
            <a:ext uri="{FF2B5EF4-FFF2-40B4-BE49-F238E27FC236}">
              <a16:creationId xmlns:a16="http://schemas.microsoft.com/office/drawing/2014/main" xmlns="" id="{00000000-0008-0000-0600-0000E1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投資及び出資金グラフ枠">
          <a:extLst>
            <a:ext uri="{FF2B5EF4-FFF2-40B4-BE49-F238E27FC236}">
              <a16:creationId xmlns:a16="http://schemas.microsoft.com/office/drawing/2014/main" xmlns="" id="{00000000-0008-0000-0600-0000E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11531</xdr:rowOff>
    </xdr:from>
    <xdr:to>
      <xdr:col>116</xdr:col>
      <xdr:colOff>62864</xdr:colOff>
      <xdr:row>39</xdr:row>
      <xdr:rowOff>44450</xdr:rowOff>
    </xdr:to>
    <xdr:cxnSp macro="">
      <xdr:nvCxnSpPr>
        <xdr:cNvPr id="739" name="直線コネクタ 738">
          <a:extLst>
            <a:ext uri="{FF2B5EF4-FFF2-40B4-BE49-F238E27FC236}">
              <a16:creationId xmlns:a16="http://schemas.microsoft.com/office/drawing/2014/main" xmlns="" id="{00000000-0008-0000-0600-0000E3020000}"/>
            </a:ext>
          </a:extLst>
        </xdr:cNvPr>
        <xdr:cNvCxnSpPr/>
      </xdr:nvCxnSpPr>
      <xdr:spPr>
        <a:xfrm flipV="1">
          <a:off x="22159595" y="5155031"/>
          <a:ext cx="1269" cy="15759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74293</xdr:rowOff>
    </xdr:from>
    <xdr:ext cx="249299" cy="259045"/>
    <xdr:sp macro="" textlink="">
      <xdr:nvSpPr>
        <xdr:cNvPr id="740" name="投資及び出資金最小値テキスト">
          <a:extLst>
            <a:ext uri="{FF2B5EF4-FFF2-40B4-BE49-F238E27FC236}">
              <a16:creationId xmlns:a16="http://schemas.microsoft.com/office/drawing/2014/main" xmlns="" id="{00000000-0008-0000-0600-0000E4020000}"/>
            </a:ext>
          </a:extLst>
        </xdr:cNvPr>
        <xdr:cNvSpPr txBox="1"/>
      </xdr:nvSpPr>
      <xdr:spPr>
        <a:xfrm>
          <a:off x="22212300" y="676084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1" name="直線コネクタ 740">
          <a:extLst>
            <a:ext uri="{FF2B5EF4-FFF2-40B4-BE49-F238E27FC236}">
              <a16:creationId xmlns:a16="http://schemas.microsoft.com/office/drawing/2014/main" xmlns="" id="{00000000-0008-0000-0600-0000E5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129658</xdr:rowOff>
    </xdr:from>
    <xdr:ext cx="534377" cy="259045"/>
    <xdr:sp macro="" textlink="">
      <xdr:nvSpPr>
        <xdr:cNvPr id="742" name="投資及び出資金最大値テキスト">
          <a:extLst>
            <a:ext uri="{FF2B5EF4-FFF2-40B4-BE49-F238E27FC236}">
              <a16:creationId xmlns:a16="http://schemas.microsoft.com/office/drawing/2014/main" xmlns="" id="{00000000-0008-0000-0600-0000E6020000}"/>
            </a:ext>
          </a:extLst>
        </xdr:cNvPr>
        <xdr:cNvSpPr txBox="1"/>
      </xdr:nvSpPr>
      <xdr:spPr>
        <a:xfrm>
          <a:off x="22212300" y="49302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11531</xdr:rowOff>
    </xdr:from>
    <xdr:to>
      <xdr:col>116</xdr:col>
      <xdr:colOff>152400</xdr:colOff>
      <xdr:row>30</xdr:row>
      <xdr:rowOff>11531</xdr:rowOff>
    </xdr:to>
    <xdr:cxnSp macro="">
      <xdr:nvCxnSpPr>
        <xdr:cNvPr id="743" name="直線コネクタ 742">
          <a:extLst>
            <a:ext uri="{FF2B5EF4-FFF2-40B4-BE49-F238E27FC236}">
              <a16:creationId xmlns:a16="http://schemas.microsoft.com/office/drawing/2014/main" xmlns="" id="{00000000-0008-0000-0600-0000E7020000}"/>
            </a:ext>
          </a:extLst>
        </xdr:cNvPr>
        <xdr:cNvCxnSpPr/>
      </xdr:nvCxnSpPr>
      <xdr:spPr>
        <a:xfrm>
          <a:off x="22072600" y="51550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51803</xdr:rowOff>
    </xdr:from>
    <xdr:to>
      <xdr:col>116</xdr:col>
      <xdr:colOff>63500</xdr:colOff>
      <xdr:row>38</xdr:row>
      <xdr:rowOff>58775</xdr:rowOff>
    </xdr:to>
    <xdr:cxnSp macro="">
      <xdr:nvCxnSpPr>
        <xdr:cNvPr id="744" name="直線コネクタ 743">
          <a:extLst>
            <a:ext uri="{FF2B5EF4-FFF2-40B4-BE49-F238E27FC236}">
              <a16:creationId xmlns:a16="http://schemas.microsoft.com/office/drawing/2014/main" xmlns="" id="{00000000-0008-0000-0600-0000E8020000}"/>
            </a:ext>
          </a:extLst>
        </xdr:cNvPr>
        <xdr:cNvCxnSpPr/>
      </xdr:nvCxnSpPr>
      <xdr:spPr>
        <a:xfrm flipV="1">
          <a:off x="21323300" y="6566903"/>
          <a:ext cx="838200" cy="6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118743</xdr:rowOff>
    </xdr:from>
    <xdr:ext cx="469744" cy="259045"/>
    <xdr:sp macro="" textlink="">
      <xdr:nvSpPr>
        <xdr:cNvPr id="745" name="投資及び出資金平均値テキスト">
          <a:extLst>
            <a:ext uri="{FF2B5EF4-FFF2-40B4-BE49-F238E27FC236}">
              <a16:creationId xmlns:a16="http://schemas.microsoft.com/office/drawing/2014/main" xmlns="" id="{00000000-0008-0000-0600-0000E9020000}"/>
            </a:ext>
          </a:extLst>
        </xdr:cNvPr>
        <xdr:cNvSpPr txBox="1"/>
      </xdr:nvSpPr>
      <xdr:spPr>
        <a:xfrm>
          <a:off x="22212300" y="663384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140316</xdr:rowOff>
    </xdr:from>
    <xdr:to>
      <xdr:col>116</xdr:col>
      <xdr:colOff>114300</xdr:colOff>
      <xdr:row>39</xdr:row>
      <xdr:rowOff>70466</xdr:rowOff>
    </xdr:to>
    <xdr:sp macro="" textlink="">
      <xdr:nvSpPr>
        <xdr:cNvPr id="746" name="フローチャート: 判断 745">
          <a:extLst>
            <a:ext uri="{FF2B5EF4-FFF2-40B4-BE49-F238E27FC236}">
              <a16:creationId xmlns:a16="http://schemas.microsoft.com/office/drawing/2014/main" xmlns="" id="{00000000-0008-0000-0600-0000EA020000}"/>
            </a:ext>
          </a:extLst>
        </xdr:cNvPr>
        <xdr:cNvSpPr/>
      </xdr:nvSpPr>
      <xdr:spPr>
        <a:xfrm>
          <a:off x="22110700" y="6655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58775</xdr:rowOff>
    </xdr:from>
    <xdr:to>
      <xdr:col>111</xdr:col>
      <xdr:colOff>177800</xdr:colOff>
      <xdr:row>38</xdr:row>
      <xdr:rowOff>74758</xdr:rowOff>
    </xdr:to>
    <xdr:cxnSp macro="">
      <xdr:nvCxnSpPr>
        <xdr:cNvPr id="747" name="直線コネクタ 746">
          <a:extLst>
            <a:ext uri="{FF2B5EF4-FFF2-40B4-BE49-F238E27FC236}">
              <a16:creationId xmlns:a16="http://schemas.microsoft.com/office/drawing/2014/main" xmlns="" id="{00000000-0008-0000-0600-0000EB020000}"/>
            </a:ext>
          </a:extLst>
        </xdr:cNvPr>
        <xdr:cNvCxnSpPr/>
      </xdr:nvCxnSpPr>
      <xdr:spPr>
        <a:xfrm flipV="1">
          <a:off x="20434300" y="6573875"/>
          <a:ext cx="889000" cy="15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147174</xdr:rowOff>
    </xdr:from>
    <xdr:to>
      <xdr:col>112</xdr:col>
      <xdr:colOff>38100</xdr:colOff>
      <xdr:row>39</xdr:row>
      <xdr:rowOff>77324</xdr:rowOff>
    </xdr:to>
    <xdr:sp macro="" textlink="">
      <xdr:nvSpPr>
        <xdr:cNvPr id="748" name="フローチャート: 判断 747">
          <a:extLst>
            <a:ext uri="{FF2B5EF4-FFF2-40B4-BE49-F238E27FC236}">
              <a16:creationId xmlns:a16="http://schemas.microsoft.com/office/drawing/2014/main" xmlns="" id="{00000000-0008-0000-0600-0000EC020000}"/>
            </a:ext>
          </a:extLst>
        </xdr:cNvPr>
        <xdr:cNvSpPr/>
      </xdr:nvSpPr>
      <xdr:spPr>
        <a:xfrm>
          <a:off x="21272500" y="6662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39</xdr:row>
      <xdr:rowOff>68451</xdr:rowOff>
    </xdr:from>
    <xdr:ext cx="378565" cy="259045"/>
    <xdr:sp macro="" textlink="">
      <xdr:nvSpPr>
        <xdr:cNvPr id="749" name="テキスト ボックス 748">
          <a:extLst>
            <a:ext uri="{FF2B5EF4-FFF2-40B4-BE49-F238E27FC236}">
              <a16:creationId xmlns:a16="http://schemas.microsoft.com/office/drawing/2014/main" xmlns="" id="{00000000-0008-0000-0600-0000ED020000}"/>
            </a:ext>
          </a:extLst>
        </xdr:cNvPr>
        <xdr:cNvSpPr txBox="1"/>
      </xdr:nvSpPr>
      <xdr:spPr>
        <a:xfrm>
          <a:off x="21134017" y="67550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74758</xdr:rowOff>
    </xdr:from>
    <xdr:to>
      <xdr:col>107</xdr:col>
      <xdr:colOff>50800</xdr:colOff>
      <xdr:row>38</xdr:row>
      <xdr:rowOff>81655</xdr:rowOff>
    </xdr:to>
    <xdr:cxnSp macro="">
      <xdr:nvCxnSpPr>
        <xdr:cNvPr id="750" name="直線コネクタ 749">
          <a:extLst>
            <a:ext uri="{FF2B5EF4-FFF2-40B4-BE49-F238E27FC236}">
              <a16:creationId xmlns:a16="http://schemas.microsoft.com/office/drawing/2014/main" xmlns="" id="{00000000-0008-0000-0600-0000EE020000}"/>
            </a:ext>
          </a:extLst>
        </xdr:cNvPr>
        <xdr:cNvCxnSpPr/>
      </xdr:nvCxnSpPr>
      <xdr:spPr>
        <a:xfrm flipV="1">
          <a:off x="19545300" y="6589858"/>
          <a:ext cx="889000" cy="68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132906</xdr:rowOff>
    </xdr:from>
    <xdr:to>
      <xdr:col>107</xdr:col>
      <xdr:colOff>101600</xdr:colOff>
      <xdr:row>39</xdr:row>
      <xdr:rowOff>63056</xdr:rowOff>
    </xdr:to>
    <xdr:sp macro="" textlink="">
      <xdr:nvSpPr>
        <xdr:cNvPr id="751" name="フローチャート: 判断 750">
          <a:extLst>
            <a:ext uri="{FF2B5EF4-FFF2-40B4-BE49-F238E27FC236}">
              <a16:creationId xmlns:a16="http://schemas.microsoft.com/office/drawing/2014/main" xmlns="" id="{00000000-0008-0000-0600-0000EF020000}"/>
            </a:ext>
          </a:extLst>
        </xdr:cNvPr>
        <xdr:cNvSpPr/>
      </xdr:nvSpPr>
      <xdr:spPr>
        <a:xfrm>
          <a:off x="20383500" y="6648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39</xdr:row>
      <xdr:rowOff>54183</xdr:rowOff>
    </xdr:from>
    <xdr:ext cx="469744" cy="259045"/>
    <xdr:sp macro="" textlink="">
      <xdr:nvSpPr>
        <xdr:cNvPr id="752" name="テキスト ボックス 751">
          <a:extLst>
            <a:ext uri="{FF2B5EF4-FFF2-40B4-BE49-F238E27FC236}">
              <a16:creationId xmlns:a16="http://schemas.microsoft.com/office/drawing/2014/main" xmlns="" id="{00000000-0008-0000-0600-0000F0020000}"/>
            </a:ext>
          </a:extLst>
        </xdr:cNvPr>
        <xdr:cNvSpPr txBox="1"/>
      </xdr:nvSpPr>
      <xdr:spPr>
        <a:xfrm>
          <a:off x="20199428" y="67407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81655</xdr:rowOff>
    </xdr:from>
    <xdr:to>
      <xdr:col>102</xdr:col>
      <xdr:colOff>114300</xdr:colOff>
      <xdr:row>38</xdr:row>
      <xdr:rowOff>81941</xdr:rowOff>
    </xdr:to>
    <xdr:cxnSp macro="">
      <xdr:nvCxnSpPr>
        <xdr:cNvPr id="753" name="直線コネクタ 752">
          <a:extLst>
            <a:ext uri="{FF2B5EF4-FFF2-40B4-BE49-F238E27FC236}">
              <a16:creationId xmlns:a16="http://schemas.microsoft.com/office/drawing/2014/main" xmlns="" id="{00000000-0008-0000-0600-0000F1020000}"/>
            </a:ext>
          </a:extLst>
        </xdr:cNvPr>
        <xdr:cNvCxnSpPr/>
      </xdr:nvCxnSpPr>
      <xdr:spPr>
        <a:xfrm flipV="1">
          <a:off x="18656300" y="6596755"/>
          <a:ext cx="889000" cy="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147974</xdr:rowOff>
    </xdr:from>
    <xdr:to>
      <xdr:col>102</xdr:col>
      <xdr:colOff>165100</xdr:colOff>
      <xdr:row>39</xdr:row>
      <xdr:rowOff>78124</xdr:rowOff>
    </xdr:to>
    <xdr:sp macro="" textlink="">
      <xdr:nvSpPr>
        <xdr:cNvPr id="754" name="フローチャート: 判断 753">
          <a:extLst>
            <a:ext uri="{FF2B5EF4-FFF2-40B4-BE49-F238E27FC236}">
              <a16:creationId xmlns:a16="http://schemas.microsoft.com/office/drawing/2014/main" xmlns="" id="{00000000-0008-0000-0600-0000F2020000}"/>
            </a:ext>
          </a:extLst>
        </xdr:cNvPr>
        <xdr:cNvSpPr/>
      </xdr:nvSpPr>
      <xdr:spPr>
        <a:xfrm>
          <a:off x="19494500" y="6663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39</xdr:row>
      <xdr:rowOff>69251</xdr:rowOff>
    </xdr:from>
    <xdr:ext cx="378565" cy="259045"/>
    <xdr:sp macro="" textlink="">
      <xdr:nvSpPr>
        <xdr:cNvPr id="755" name="テキスト ボックス 754">
          <a:extLst>
            <a:ext uri="{FF2B5EF4-FFF2-40B4-BE49-F238E27FC236}">
              <a16:creationId xmlns:a16="http://schemas.microsoft.com/office/drawing/2014/main" xmlns="" id="{00000000-0008-0000-0600-0000F3020000}"/>
            </a:ext>
          </a:extLst>
        </xdr:cNvPr>
        <xdr:cNvSpPr txBox="1"/>
      </xdr:nvSpPr>
      <xdr:spPr>
        <a:xfrm>
          <a:off x="19356017" y="67558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118485</xdr:rowOff>
    </xdr:from>
    <xdr:to>
      <xdr:col>98</xdr:col>
      <xdr:colOff>38100</xdr:colOff>
      <xdr:row>39</xdr:row>
      <xdr:rowOff>48635</xdr:rowOff>
    </xdr:to>
    <xdr:sp macro="" textlink="">
      <xdr:nvSpPr>
        <xdr:cNvPr id="756" name="フローチャート: 判断 755">
          <a:extLst>
            <a:ext uri="{FF2B5EF4-FFF2-40B4-BE49-F238E27FC236}">
              <a16:creationId xmlns:a16="http://schemas.microsoft.com/office/drawing/2014/main" xmlns="" id="{00000000-0008-0000-0600-0000F4020000}"/>
            </a:ext>
          </a:extLst>
        </xdr:cNvPr>
        <xdr:cNvSpPr/>
      </xdr:nvSpPr>
      <xdr:spPr>
        <a:xfrm>
          <a:off x="18605500" y="663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39</xdr:row>
      <xdr:rowOff>39762</xdr:rowOff>
    </xdr:from>
    <xdr:ext cx="469744" cy="259045"/>
    <xdr:sp macro="" textlink="">
      <xdr:nvSpPr>
        <xdr:cNvPr id="757" name="テキスト ボックス 756">
          <a:extLst>
            <a:ext uri="{FF2B5EF4-FFF2-40B4-BE49-F238E27FC236}">
              <a16:creationId xmlns:a16="http://schemas.microsoft.com/office/drawing/2014/main" xmlns="" id="{00000000-0008-0000-0600-0000F5020000}"/>
            </a:ext>
          </a:extLst>
        </xdr:cNvPr>
        <xdr:cNvSpPr txBox="1"/>
      </xdr:nvSpPr>
      <xdr:spPr>
        <a:xfrm>
          <a:off x="18421428" y="67263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xmlns="" id="{00000000-0008-0000-0600-0000F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xmlns="" id="{00000000-0008-0000-0600-0000F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xmlns="" id="{00000000-0008-0000-0600-0000F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xmlns="" id="{00000000-0008-0000-0600-0000F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xmlns="" id="{00000000-0008-0000-0600-0000F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1003</xdr:rowOff>
    </xdr:from>
    <xdr:to>
      <xdr:col>116</xdr:col>
      <xdr:colOff>114300</xdr:colOff>
      <xdr:row>38</xdr:row>
      <xdr:rowOff>102603</xdr:rowOff>
    </xdr:to>
    <xdr:sp macro="" textlink="">
      <xdr:nvSpPr>
        <xdr:cNvPr id="763" name="楕円 762">
          <a:extLst>
            <a:ext uri="{FF2B5EF4-FFF2-40B4-BE49-F238E27FC236}">
              <a16:creationId xmlns:a16="http://schemas.microsoft.com/office/drawing/2014/main" xmlns="" id="{00000000-0008-0000-0600-0000FB020000}"/>
            </a:ext>
          </a:extLst>
        </xdr:cNvPr>
        <xdr:cNvSpPr/>
      </xdr:nvSpPr>
      <xdr:spPr>
        <a:xfrm>
          <a:off x="22110700" y="65161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23880</xdr:rowOff>
    </xdr:from>
    <xdr:ext cx="469744" cy="259045"/>
    <xdr:sp macro="" textlink="">
      <xdr:nvSpPr>
        <xdr:cNvPr id="764" name="投資及び出資金該当値テキスト">
          <a:extLst>
            <a:ext uri="{FF2B5EF4-FFF2-40B4-BE49-F238E27FC236}">
              <a16:creationId xmlns:a16="http://schemas.microsoft.com/office/drawing/2014/main" xmlns="" id="{00000000-0008-0000-0600-0000FC020000}"/>
            </a:ext>
          </a:extLst>
        </xdr:cNvPr>
        <xdr:cNvSpPr txBox="1"/>
      </xdr:nvSpPr>
      <xdr:spPr>
        <a:xfrm>
          <a:off x="22212300" y="63675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7975</xdr:rowOff>
    </xdr:from>
    <xdr:to>
      <xdr:col>112</xdr:col>
      <xdr:colOff>38100</xdr:colOff>
      <xdr:row>38</xdr:row>
      <xdr:rowOff>109575</xdr:rowOff>
    </xdr:to>
    <xdr:sp macro="" textlink="">
      <xdr:nvSpPr>
        <xdr:cNvPr id="765" name="楕円 764">
          <a:extLst>
            <a:ext uri="{FF2B5EF4-FFF2-40B4-BE49-F238E27FC236}">
              <a16:creationId xmlns:a16="http://schemas.microsoft.com/office/drawing/2014/main" xmlns="" id="{00000000-0008-0000-0600-0000FD020000}"/>
            </a:ext>
          </a:extLst>
        </xdr:cNvPr>
        <xdr:cNvSpPr/>
      </xdr:nvSpPr>
      <xdr:spPr>
        <a:xfrm>
          <a:off x="21272500" y="6523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126102</xdr:rowOff>
    </xdr:from>
    <xdr:ext cx="469744" cy="259045"/>
    <xdr:sp macro="" textlink="">
      <xdr:nvSpPr>
        <xdr:cNvPr id="766" name="テキスト ボックス 765">
          <a:extLst>
            <a:ext uri="{FF2B5EF4-FFF2-40B4-BE49-F238E27FC236}">
              <a16:creationId xmlns:a16="http://schemas.microsoft.com/office/drawing/2014/main" xmlns="" id="{00000000-0008-0000-0600-0000FE020000}"/>
            </a:ext>
          </a:extLst>
        </xdr:cNvPr>
        <xdr:cNvSpPr txBox="1"/>
      </xdr:nvSpPr>
      <xdr:spPr>
        <a:xfrm>
          <a:off x="21088428" y="62983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23958</xdr:rowOff>
    </xdr:from>
    <xdr:to>
      <xdr:col>107</xdr:col>
      <xdr:colOff>101600</xdr:colOff>
      <xdr:row>38</xdr:row>
      <xdr:rowOff>125558</xdr:rowOff>
    </xdr:to>
    <xdr:sp macro="" textlink="">
      <xdr:nvSpPr>
        <xdr:cNvPr id="767" name="楕円 766">
          <a:extLst>
            <a:ext uri="{FF2B5EF4-FFF2-40B4-BE49-F238E27FC236}">
              <a16:creationId xmlns:a16="http://schemas.microsoft.com/office/drawing/2014/main" xmlns="" id="{00000000-0008-0000-0600-0000FF020000}"/>
            </a:ext>
          </a:extLst>
        </xdr:cNvPr>
        <xdr:cNvSpPr/>
      </xdr:nvSpPr>
      <xdr:spPr>
        <a:xfrm>
          <a:off x="20383500" y="6539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142086</xdr:rowOff>
    </xdr:from>
    <xdr:ext cx="469744" cy="259045"/>
    <xdr:sp macro="" textlink="">
      <xdr:nvSpPr>
        <xdr:cNvPr id="768" name="テキスト ボックス 767">
          <a:extLst>
            <a:ext uri="{FF2B5EF4-FFF2-40B4-BE49-F238E27FC236}">
              <a16:creationId xmlns:a16="http://schemas.microsoft.com/office/drawing/2014/main" xmlns="" id="{00000000-0008-0000-0600-000000030000}"/>
            </a:ext>
          </a:extLst>
        </xdr:cNvPr>
        <xdr:cNvSpPr txBox="1"/>
      </xdr:nvSpPr>
      <xdr:spPr>
        <a:xfrm>
          <a:off x="20199428" y="63142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30855</xdr:rowOff>
    </xdr:from>
    <xdr:to>
      <xdr:col>102</xdr:col>
      <xdr:colOff>165100</xdr:colOff>
      <xdr:row>38</xdr:row>
      <xdr:rowOff>132455</xdr:rowOff>
    </xdr:to>
    <xdr:sp macro="" textlink="">
      <xdr:nvSpPr>
        <xdr:cNvPr id="769" name="楕円 768">
          <a:extLst>
            <a:ext uri="{FF2B5EF4-FFF2-40B4-BE49-F238E27FC236}">
              <a16:creationId xmlns:a16="http://schemas.microsoft.com/office/drawing/2014/main" xmlns="" id="{00000000-0008-0000-0600-000001030000}"/>
            </a:ext>
          </a:extLst>
        </xdr:cNvPr>
        <xdr:cNvSpPr/>
      </xdr:nvSpPr>
      <xdr:spPr>
        <a:xfrm>
          <a:off x="19494500" y="6545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148982</xdr:rowOff>
    </xdr:from>
    <xdr:ext cx="469744" cy="259045"/>
    <xdr:sp macro="" textlink="">
      <xdr:nvSpPr>
        <xdr:cNvPr id="770" name="テキスト ボックス 769">
          <a:extLst>
            <a:ext uri="{FF2B5EF4-FFF2-40B4-BE49-F238E27FC236}">
              <a16:creationId xmlns:a16="http://schemas.microsoft.com/office/drawing/2014/main" xmlns="" id="{00000000-0008-0000-0600-000002030000}"/>
            </a:ext>
          </a:extLst>
        </xdr:cNvPr>
        <xdr:cNvSpPr txBox="1"/>
      </xdr:nvSpPr>
      <xdr:spPr>
        <a:xfrm>
          <a:off x="19310428" y="63211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31141</xdr:rowOff>
    </xdr:from>
    <xdr:to>
      <xdr:col>98</xdr:col>
      <xdr:colOff>38100</xdr:colOff>
      <xdr:row>38</xdr:row>
      <xdr:rowOff>132741</xdr:rowOff>
    </xdr:to>
    <xdr:sp macro="" textlink="">
      <xdr:nvSpPr>
        <xdr:cNvPr id="771" name="楕円 770">
          <a:extLst>
            <a:ext uri="{FF2B5EF4-FFF2-40B4-BE49-F238E27FC236}">
              <a16:creationId xmlns:a16="http://schemas.microsoft.com/office/drawing/2014/main" xmlns="" id="{00000000-0008-0000-0600-000003030000}"/>
            </a:ext>
          </a:extLst>
        </xdr:cNvPr>
        <xdr:cNvSpPr/>
      </xdr:nvSpPr>
      <xdr:spPr>
        <a:xfrm>
          <a:off x="18605500" y="6546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149267</xdr:rowOff>
    </xdr:from>
    <xdr:ext cx="469744" cy="259045"/>
    <xdr:sp macro="" textlink="">
      <xdr:nvSpPr>
        <xdr:cNvPr id="772" name="テキスト ボックス 771">
          <a:extLst>
            <a:ext uri="{FF2B5EF4-FFF2-40B4-BE49-F238E27FC236}">
              <a16:creationId xmlns:a16="http://schemas.microsoft.com/office/drawing/2014/main" xmlns="" id="{00000000-0008-0000-0600-000004030000}"/>
            </a:ext>
          </a:extLst>
        </xdr:cNvPr>
        <xdr:cNvSpPr txBox="1"/>
      </xdr:nvSpPr>
      <xdr:spPr>
        <a:xfrm>
          <a:off x="18421428" y="6321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xmlns="" id="{00000000-0008-0000-06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xmlns="" id="{00000000-0008-0000-0600-00000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xmlns="" id="{00000000-0008-0000-0600-00000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xmlns="" id="{00000000-0008-0000-0600-00000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xmlns="" id="{00000000-0008-0000-0600-00000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xmlns="" id="{00000000-0008-0000-0600-00000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xmlns="" id="{00000000-0008-0000-0600-00000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xmlns="" id="{00000000-0008-0000-06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a:extLst>
            <a:ext uri="{FF2B5EF4-FFF2-40B4-BE49-F238E27FC236}">
              <a16:creationId xmlns:a16="http://schemas.microsoft.com/office/drawing/2014/main" xmlns="" id="{00000000-0008-0000-0600-00000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xmlns="" id="{00000000-0008-0000-0600-00000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3" name="直線コネクタ 782">
          <a:extLst>
            <a:ext uri="{FF2B5EF4-FFF2-40B4-BE49-F238E27FC236}">
              <a16:creationId xmlns:a16="http://schemas.microsoft.com/office/drawing/2014/main" xmlns="" id="{00000000-0008-0000-0600-00000F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4" name="テキスト ボックス 783">
          <a:extLst>
            <a:ext uri="{FF2B5EF4-FFF2-40B4-BE49-F238E27FC236}">
              <a16:creationId xmlns:a16="http://schemas.microsoft.com/office/drawing/2014/main" xmlns="" id="{00000000-0008-0000-0600-000010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5" name="直線コネクタ 784">
          <a:extLst>
            <a:ext uri="{FF2B5EF4-FFF2-40B4-BE49-F238E27FC236}">
              <a16:creationId xmlns:a16="http://schemas.microsoft.com/office/drawing/2014/main" xmlns="" id="{00000000-0008-0000-0600-000011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86" name="テキスト ボックス 785">
          <a:extLst>
            <a:ext uri="{FF2B5EF4-FFF2-40B4-BE49-F238E27FC236}">
              <a16:creationId xmlns:a16="http://schemas.microsoft.com/office/drawing/2014/main" xmlns="" id="{00000000-0008-0000-0600-000012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7" name="直線コネクタ 786">
          <a:extLst>
            <a:ext uri="{FF2B5EF4-FFF2-40B4-BE49-F238E27FC236}">
              <a16:creationId xmlns:a16="http://schemas.microsoft.com/office/drawing/2014/main" xmlns="" id="{00000000-0008-0000-0600-000013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8" name="テキスト ボックス 787">
          <a:extLst>
            <a:ext uri="{FF2B5EF4-FFF2-40B4-BE49-F238E27FC236}">
              <a16:creationId xmlns:a16="http://schemas.microsoft.com/office/drawing/2014/main" xmlns="" id="{00000000-0008-0000-0600-000014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9" name="直線コネクタ 788">
          <a:extLst>
            <a:ext uri="{FF2B5EF4-FFF2-40B4-BE49-F238E27FC236}">
              <a16:creationId xmlns:a16="http://schemas.microsoft.com/office/drawing/2014/main" xmlns="" id="{00000000-0008-0000-0600-000015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0" name="テキスト ボックス 789">
          <a:extLst>
            <a:ext uri="{FF2B5EF4-FFF2-40B4-BE49-F238E27FC236}">
              <a16:creationId xmlns:a16="http://schemas.microsoft.com/office/drawing/2014/main" xmlns="" id="{00000000-0008-0000-0600-000016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1" name="直線コネクタ 790">
          <a:extLst>
            <a:ext uri="{FF2B5EF4-FFF2-40B4-BE49-F238E27FC236}">
              <a16:creationId xmlns:a16="http://schemas.microsoft.com/office/drawing/2014/main" xmlns="" id="{00000000-0008-0000-0600-000017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2" name="テキスト ボックス 791">
          <a:extLst>
            <a:ext uri="{FF2B5EF4-FFF2-40B4-BE49-F238E27FC236}">
              <a16:creationId xmlns:a16="http://schemas.microsoft.com/office/drawing/2014/main" xmlns="" id="{00000000-0008-0000-0600-000018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3" name="直線コネクタ 792">
          <a:extLst>
            <a:ext uri="{FF2B5EF4-FFF2-40B4-BE49-F238E27FC236}">
              <a16:creationId xmlns:a16="http://schemas.microsoft.com/office/drawing/2014/main" xmlns="" id="{00000000-0008-0000-0600-00001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4" name="テキスト ボックス 793">
          <a:extLst>
            <a:ext uri="{FF2B5EF4-FFF2-40B4-BE49-F238E27FC236}">
              <a16:creationId xmlns:a16="http://schemas.microsoft.com/office/drawing/2014/main" xmlns="" id="{00000000-0008-0000-0600-00001A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5" name="貸付金グラフ枠">
          <a:extLst>
            <a:ext uri="{FF2B5EF4-FFF2-40B4-BE49-F238E27FC236}">
              <a16:creationId xmlns:a16="http://schemas.microsoft.com/office/drawing/2014/main" xmlns="" id="{00000000-0008-0000-0600-00001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49</xdr:row>
      <xdr:rowOff>124764</xdr:rowOff>
    </xdr:from>
    <xdr:to>
      <xdr:col>116</xdr:col>
      <xdr:colOff>62864</xdr:colOff>
      <xdr:row>59</xdr:row>
      <xdr:rowOff>44450</xdr:rowOff>
    </xdr:to>
    <xdr:cxnSp macro="">
      <xdr:nvCxnSpPr>
        <xdr:cNvPr id="796" name="直線コネクタ 795">
          <a:extLst>
            <a:ext uri="{FF2B5EF4-FFF2-40B4-BE49-F238E27FC236}">
              <a16:creationId xmlns:a16="http://schemas.microsoft.com/office/drawing/2014/main" xmlns="" id="{00000000-0008-0000-0600-00001C030000}"/>
            </a:ext>
          </a:extLst>
        </xdr:cNvPr>
        <xdr:cNvCxnSpPr/>
      </xdr:nvCxnSpPr>
      <xdr:spPr>
        <a:xfrm flipV="1">
          <a:off x="22159595" y="8525814"/>
          <a:ext cx="1269" cy="16341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7" name="貸付金最小値テキスト">
          <a:extLst>
            <a:ext uri="{FF2B5EF4-FFF2-40B4-BE49-F238E27FC236}">
              <a16:creationId xmlns:a16="http://schemas.microsoft.com/office/drawing/2014/main" xmlns="" id="{00000000-0008-0000-0600-00001D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8" name="直線コネクタ 797">
          <a:extLst>
            <a:ext uri="{FF2B5EF4-FFF2-40B4-BE49-F238E27FC236}">
              <a16:creationId xmlns:a16="http://schemas.microsoft.com/office/drawing/2014/main" xmlns="" id="{00000000-0008-0000-0600-00001E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71441</xdr:rowOff>
    </xdr:from>
    <xdr:ext cx="534377" cy="259045"/>
    <xdr:sp macro="" textlink="">
      <xdr:nvSpPr>
        <xdr:cNvPr id="799" name="貸付金最大値テキスト">
          <a:extLst>
            <a:ext uri="{FF2B5EF4-FFF2-40B4-BE49-F238E27FC236}">
              <a16:creationId xmlns:a16="http://schemas.microsoft.com/office/drawing/2014/main" xmlns="" id="{00000000-0008-0000-0600-00001F030000}"/>
            </a:ext>
          </a:extLst>
        </xdr:cNvPr>
        <xdr:cNvSpPr txBox="1"/>
      </xdr:nvSpPr>
      <xdr:spPr>
        <a:xfrm>
          <a:off x="22212300" y="8301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49</xdr:row>
      <xdr:rowOff>124764</xdr:rowOff>
    </xdr:from>
    <xdr:to>
      <xdr:col>116</xdr:col>
      <xdr:colOff>152400</xdr:colOff>
      <xdr:row>49</xdr:row>
      <xdr:rowOff>124764</xdr:rowOff>
    </xdr:to>
    <xdr:cxnSp macro="">
      <xdr:nvCxnSpPr>
        <xdr:cNvPr id="800" name="直線コネクタ 799">
          <a:extLst>
            <a:ext uri="{FF2B5EF4-FFF2-40B4-BE49-F238E27FC236}">
              <a16:creationId xmlns:a16="http://schemas.microsoft.com/office/drawing/2014/main" xmlns="" id="{00000000-0008-0000-0600-000020030000}"/>
            </a:ext>
          </a:extLst>
        </xdr:cNvPr>
        <xdr:cNvCxnSpPr/>
      </xdr:nvCxnSpPr>
      <xdr:spPr>
        <a:xfrm>
          <a:off x="22072600" y="8525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84703</xdr:rowOff>
    </xdr:from>
    <xdr:to>
      <xdr:col>116</xdr:col>
      <xdr:colOff>63500</xdr:colOff>
      <xdr:row>56</xdr:row>
      <xdr:rowOff>134100</xdr:rowOff>
    </xdr:to>
    <xdr:cxnSp macro="">
      <xdr:nvCxnSpPr>
        <xdr:cNvPr id="801" name="直線コネクタ 800">
          <a:extLst>
            <a:ext uri="{FF2B5EF4-FFF2-40B4-BE49-F238E27FC236}">
              <a16:creationId xmlns:a16="http://schemas.microsoft.com/office/drawing/2014/main" xmlns="" id="{00000000-0008-0000-0600-000021030000}"/>
            </a:ext>
          </a:extLst>
        </xdr:cNvPr>
        <xdr:cNvCxnSpPr/>
      </xdr:nvCxnSpPr>
      <xdr:spPr>
        <a:xfrm>
          <a:off x="21323300" y="9343003"/>
          <a:ext cx="838200" cy="392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167777</xdr:rowOff>
    </xdr:from>
    <xdr:ext cx="469744" cy="259045"/>
    <xdr:sp macro="" textlink="">
      <xdr:nvSpPr>
        <xdr:cNvPr id="802" name="貸付金平均値テキスト">
          <a:extLst>
            <a:ext uri="{FF2B5EF4-FFF2-40B4-BE49-F238E27FC236}">
              <a16:creationId xmlns:a16="http://schemas.microsoft.com/office/drawing/2014/main" xmlns="" id="{00000000-0008-0000-0600-000022030000}"/>
            </a:ext>
          </a:extLst>
        </xdr:cNvPr>
        <xdr:cNvSpPr txBox="1"/>
      </xdr:nvSpPr>
      <xdr:spPr>
        <a:xfrm>
          <a:off x="22212300" y="99404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17900</xdr:rowOff>
    </xdr:from>
    <xdr:to>
      <xdr:col>116</xdr:col>
      <xdr:colOff>114300</xdr:colOff>
      <xdr:row>58</xdr:row>
      <xdr:rowOff>119500</xdr:rowOff>
    </xdr:to>
    <xdr:sp macro="" textlink="">
      <xdr:nvSpPr>
        <xdr:cNvPr id="803" name="フローチャート: 判断 802">
          <a:extLst>
            <a:ext uri="{FF2B5EF4-FFF2-40B4-BE49-F238E27FC236}">
              <a16:creationId xmlns:a16="http://schemas.microsoft.com/office/drawing/2014/main" xmlns="" id="{00000000-0008-0000-0600-000023030000}"/>
            </a:ext>
          </a:extLst>
        </xdr:cNvPr>
        <xdr:cNvSpPr/>
      </xdr:nvSpPr>
      <xdr:spPr>
        <a:xfrm>
          <a:off x="22110700" y="996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84703</xdr:rowOff>
    </xdr:from>
    <xdr:to>
      <xdr:col>111</xdr:col>
      <xdr:colOff>177800</xdr:colOff>
      <xdr:row>58</xdr:row>
      <xdr:rowOff>83674</xdr:rowOff>
    </xdr:to>
    <xdr:cxnSp macro="">
      <xdr:nvCxnSpPr>
        <xdr:cNvPr id="804" name="直線コネクタ 803">
          <a:extLst>
            <a:ext uri="{FF2B5EF4-FFF2-40B4-BE49-F238E27FC236}">
              <a16:creationId xmlns:a16="http://schemas.microsoft.com/office/drawing/2014/main" xmlns="" id="{00000000-0008-0000-0600-000024030000}"/>
            </a:ext>
          </a:extLst>
        </xdr:cNvPr>
        <xdr:cNvCxnSpPr/>
      </xdr:nvCxnSpPr>
      <xdr:spPr>
        <a:xfrm flipV="1">
          <a:off x="20434300" y="9343003"/>
          <a:ext cx="889000" cy="684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3632</xdr:rowOff>
    </xdr:from>
    <xdr:to>
      <xdr:col>112</xdr:col>
      <xdr:colOff>38100</xdr:colOff>
      <xdr:row>58</xdr:row>
      <xdr:rowOff>105232</xdr:rowOff>
    </xdr:to>
    <xdr:sp macro="" textlink="">
      <xdr:nvSpPr>
        <xdr:cNvPr id="805" name="フローチャート: 判断 804">
          <a:extLst>
            <a:ext uri="{FF2B5EF4-FFF2-40B4-BE49-F238E27FC236}">
              <a16:creationId xmlns:a16="http://schemas.microsoft.com/office/drawing/2014/main" xmlns="" id="{00000000-0008-0000-0600-000025030000}"/>
            </a:ext>
          </a:extLst>
        </xdr:cNvPr>
        <xdr:cNvSpPr/>
      </xdr:nvSpPr>
      <xdr:spPr>
        <a:xfrm>
          <a:off x="21272500" y="9947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96359</xdr:rowOff>
    </xdr:from>
    <xdr:ext cx="469744" cy="259045"/>
    <xdr:sp macro="" textlink="">
      <xdr:nvSpPr>
        <xdr:cNvPr id="806" name="テキスト ボックス 805">
          <a:extLst>
            <a:ext uri="{FF2B5EF4-FFF2-40B4-BE49-F238E27FC236}">
              <a16:creationId xmlns:a16="http://schemas.microsoft.com/office/drawing/2014/main" xmlns="" id="{00000000-0008-0000-0600-000026030000}"/>
            </a:ext>
          </a:extLst>
        </xdr:cNvPr>
        <xdr:cNvSpPr txBox="1"/>
      </xdr:nvSpPr>
      <xdr:spPr>
        <a:xfrm>
          <a:off x="21088428" y="10040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83674</xdr:rowOff>
    </xdr:from>
    <xdr:to>
      <xdr:col>107</xdr:col>
      <xdr:colOff>50800</xdr:colOff>
      <xdr:row>58</xdr:row>
      <xdr:rowOff>120155</xdr:rowOff>
    </xdr:to>
    <xdr:cxnSp macro="">
      <xdr:nvCxnSpPr>
        <xdr:cNvPr id="807" name="直線コネクタ 806">
          <a:extLst>
            <a:ext uri="{FF2B5EF4-FFF2-40B4-BE49-F238E27FC236}">
              <a16:creationId xmlns:a16="http://schemas.microsoft.com/office/drawing/2014/main" xmlns="" id="{00000000-0008-0000-0600-000027030000}"/>
            </a:ext>
          </a:extLst>
        </xdr:cNvPr>
        <xdr:cNvCxnSpPr/>
      </xdr:nvCxnSpPr>
      <xdr:spPr>
        <a:xfrm flipV="1">
          <a:off x="19545300" y="10027774"/>
          <a:ext cx="889000" cy="36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2718</xdr:rowOff>
    </xdr:from>
    <xdr:to>
      <xdr:col>107</xdr:col>
      <xdr:colOff>101600</xdr:colOff>
      <xdr:row>58</xdr:row>
      <xdr:rowOff>104318</xdr:rowOff>
    </xdr:to>
    <xdr:sp macro="" textlink="">
      <xdr:nvSpPr>
        <xdr:cNvPr id="808" name="フローチャート: 判断 807">
          <a:extLst>
            <a:ext uri="{FF2B5EF4-FFF2-40B4-BE49-F238E27FC236}">
              <a16:creationId xmlns:a16="http://schemas.microsoft.com/office/drawing/2014/main" xmlns="" id="{00000000-0008-0000-0600-000028030000}"/>
            </a:ext>
          </a:extLst>
        </xdr:cNvPr>
        <xdr:cNvSpPr/>
      </xdr:nvSpPr>
      <xdr:spPr>
        <a:xfrm>
          <a:off x="20383500" y="9946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120845</xdr:rowOff>
    </xdr:from>
    <xdr:ext cx="469744" cy="259045"/>
    <xdr:sp macro="" textlink="">
      <xdr:nvSpPr>
        <xdr:cNvPr id="809" name="テキスト ボックス 808">
          <a:extLst>
            <a:ext uri="{FF2B5EF4-FFF2-40B4-BE49-F238E27FC236}">
              <a16:creationId xmlns:a16="http://schemas.microsoft.com/office/drawing/2014/main" xmlns="" id="{00000000-0008-0000-0600-000029030000}"/>
            </a:ext>
          </a:extLst>
        </xdr:cNvPr>
        <xdr:cNvSpPr txBox="1"/>
      </xdr:nvSpPr>
      <xdr:spPr>
        <a:xfrm>
          <a:off x="20199428" y="97220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120155</xdr:rowOff>
    </xdr:from>
    <xdr:to>
      <xdr:col>102</xdr:col>
      <xdr:colOff>114300</xdr:colOff>
      <xdr:row>58</xdr:row>
      <xdr:rowOff>134671</xdr:rowOff>
    </xdr:to>
    <xdr:cxnSp macro="">
      <xdr:nvCxnSpPr>
        <xdr:cNvPr id="810" name="直線コネクタ 809">
          <a:extLst>
            <a:ext uri="{FF2B5EF4-FFF2-40B4-BE49-F238E27FC236}">
              <a16:creationId xmlns:a16="http://schemas.microsoft.com/office/drawing/2014/main" xmlns="" id="{00000000-0008-0000-0600-00002A030000}"/>
            </a:ext>
          </a:extLst>
        </xdr:cNvPr>
        <xdr:cNvCxnSpPr/>
      </xdr:nvCxnSpPr>
      <xdr:spPr>
        <a:xfrm flipV="1">
          <a:off x="18656300" y="10064255"/>
          <a:ext cx="889000" cy="14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163233</xdr:rowOff>
    </xdr:from>
    <xdr:to>
      <xdr:col>102</xdr:col>
      <xdr:colOff>165100</xdr:colOff>
      <xdr:row>58</xdr:row>
      <xdr:rowOff>93383</xdr:rowOff>
    </xdr:to>
    <xdr:sp macro="" textlink="">
      <xdr:nvSpPr>
        <xdr:cNvPr id="811" name="フローチャート: 判断 810">
          <a:extLst>
            <a:ext uri="{FF2B5EF4-FFF2-40B4-BE49-F238E27FC236}">
              <a16:creationId xmlns:a16="http://schemas.microsoft.com/office/drawing/2014/main" xmlns="" id="{00000000-0008-0000-0600-00002B030000}"/>
            </a:ext>
          </a:extLst>
        </xdr:cNvPr>
        <xdr:cNvSpPr/>
      </xdr:nvSpPr>
      <xdr:spPr>
        <a:xfrm>
          <a:off x="19494500" y="9935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109910</xdr:rowOff>
    </xdr:from>
    <xdr:ext cx="469744" cy="259045"/>
    <xdr:sp macro="" textlink="">
      <xdr:nvSpPr>
        <xdr:cNvPr id="812" name="テキスト ボックス 811">
          <a:extLst>
            <a:ext uri="{FF2B5EF4-FFF2-40B4-BE49-F238E27FC236}">
              <a16:creationId xmlns:a16="http://schemas.microsoft.com/office/drawing/2014/main" xmlns="" id="{00000000-0008-0000-0600-00002C030000}"/>
            </a:ext>
          </a:extLst>
        </xdr:cNvPr>
        <xdr:cNvSpPr txBox="1"/>
      </xdr:nvSpPr>
      <xdr:spPr>
        <a:xfrm>
          <a:off x="19310428" y="97111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157994</xdr:rowOff>
    </xdr:from>
    <xdr:to>
      <xdr:col>98</xdr:col>
      <xdr:colOff>38100</xdr:colOff>
      <xdr:row>58</xdr:row>
      <xdr:rowOff>88144</xdr:rowOff>
    </xdr:to>
    <xdr:sp macro="" textlink="">
      <xdr:nvSpPr>
        <xdr:cNvPr id="813" name="フローチャート: 判断 812">
          <a:extLst>
            <a:ext uri="{FF2B5EF4-FFF2-40B4-BE49-F238E27FC236}">
              <a16:creationId xmlns:a16="http://schemas.microsoft.com/office/drawing/2014/main" xmlns="" id="{00000000-0008-0000-0600-00002D030000}"/>
            </a:ext>
          </a:extLst>
        </xdr:cNvPr>
        <xdr:cNvSpPr/>
      </xdr:nvSpPr>
      <xdr:spPr>
        <a:xfrm>
          <a:off x="18605500" y="9930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104671</xdr:rowOff>
    </xdr:from>
    <xdr:ext cx="469744" cy="259045"/>
    <xdr:sp macro="" textlink="">
      <xdr:nvSpPr>
        <xdr:cNvPr id="814" name="テキスト ボックス 813">
          <a:extLst>
            <a:ext uri="{FF2B5EF4-FFF2-40B4-BE49-F238E27FC236}">
              <a16:creationId xmlns:a16="http://schemas.microsoft.com/office/drawing/2014/main" xmlns="" id="{00000000-0008-0000-0600-00002E030000}"/>
            </a:ext>
          </a:extLst>
        </xdr:cNvPr>
        <xdr:cNvSpPr txBox="1"/>
      </xdr:nvSpPr>
      <xdr:spPr>
        <a:xfrm>
          <a:off x="18421428" y="97058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xmlns="" id="{00000000-0008-0000-0600-00002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xmlns="" id="{00000000-0008-0000-0600-00003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xmlns="" id="{00000000-0008-0000-0600-00003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xmlns="" id="{00000000-0008-0000-0600-00003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xmlns="" id="{00000000-0008-0000-0600-00003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56</xdr:row>
      <xdr:rowOff>83300</xdr:rowOff>
    </xdr:from>
    <xdr:to>
      <xdr:col>116</xdr:col>
      <xdr:colOff>114300</xdr:colOff>
      <xdr:row>57</xdr:row>
      <xdr:rowOff>13450</xdr:rowOff>
    </xdr:to>
    <xdr:sp macro="" textlink="">
      <xdr:nvSpPr>
        <xdr:cNvPr id="820" name="楕円 819">
          <a:extLst>
            <a:ext uri="{FF2B5EF4-FFF2-40B4-BE49-F238E27FC236}">
              <a16:creationId xmlns:a16="http://schemas.microsoft.com/office/drawing/2014/main" xmlns="" id="{00000000-0008-0000-0600-000034030000}"/>
            </a:ext>
          </a:extLst>
        </xdr:cNvPr>
        <xdr:cNvSpPr/>
      </xdr:nvSpPr>
      <xdr:spPr>
        <a:xfrm>
          <a:off x="22110700" y="968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55</xdr:row>
      <xdr:rowOff>106177</xdr:rowOff>
    </xdr:from>
    <xdr:ext cx="534377" cy="259045"/>
    <xdr:sp macro="" textlink="">
      <xdr:nvSpPr>
        <xdr:cNvPr id="821" name="貸付金該当値テキスト">
          <a:extLst>
            <a:ext uri="{FF2B5EF4-FFF2-40B4-BE49-F238E27FC236}">
              <a16:creationId xmlns:a16="http://schemas.microsoft.com/office/drawing/2014/main" xmlns="" id="{00000000-0008-0000-0600-000035030000}"/>
            </a:ext>
          </a:extLst>
        </xdr:cNvPr>
        <xdr:cNvSpPr txBox="1"/>
      </xdr:nvSpPr>
      <xdr:spPr>
        <a:xfrm>
          <a:off x="22212300" y="95359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33903</xdr:rowOff>
    </xdr:from>
    <xdr:to>
      <xdr:col>112</xdr:col>
      <xdr:colOff>38100</xdr:colOff>
      <xdr:row>54</xdr:row>
      <xdr:rowOff>135503</xdr:rowOff>
    </xdr:to>
    <xdr:sp macro="" textlink="">
      <xdr:nvSpPr>
        <xdr:cNvPr id="822" name="楕円 821">
          <a:extLst>
            <a:ext uri="{FF2B5EF4-FFF2-40B4-BE49-F238E27FC236}">
              <a16:creationId xmlns:a16="http://schemas.microsoft.com/office/drawing/2014/main" xmlns="" id="{00000000-0008-0000-0600-000036030000}"/>
            </a:ext>
          </a:extLst>
        </xdr:cNvPr>
        <xdr:cNvSpPr/>
      </xdr:nvSpPr>
      <xdr:spPr>
        <a:xfrm>
          <a:off x="21272500" y="9292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52</xdr:row>
      <xdr:rowOff>152030</xdr:rowOff>
    </xdr:from>
    <xdr:ext cx="534377" cy="259045"/>
    <xdr:sp macro="" textlink="">
      <xdr:nvSpPr>
        <xdr:cNvPr id="823" name="テキスト ボックス 822">
          <a:extLst>
            <a:ext uri="{FF2B5EF4-FFF2-40B4-BE49-F238E27FC236}">
              <a16:creationId xmlns:a16="http://schemas.microsoft.com/office/drawing/2014/main" xmlns="" id="{00000000-0008-0000-0600-000037030000}"/>
            </a:ext>
          </a:extLst>
        </xdr:cNvPr>
        <xdr:cNvSpPr txBox="1"/>
      </xdr:nvSpPr>
      <xdr:spPr>
        <a:xfrm>
          <a:off x="21056111" y="90674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32874</xdr:rowOff>
    </xdr:from>
    <xdr:to>
      <xdr:col>107</xdr:col>
      <xdr:colOff>101600</xdr:colOff>
      <xdr:row>58</xdr:row>
      <xdr:rowOff>134474</xdr:rowOff>
    </xdr:to>
    <xdr:sp macro="" textlink="">
      <xdr:nvSpPr>
        <xdr:cNvPr id="824" name="楕円 823">
          <a:extLst>
            <a:ext uri="{FF2B5EF4-FFF2-40B4-BE49-F238E27FC236}">
              <a16:creationId xmlns:a16="http://schemas.microsoft.com/office/drawing/2014/main" xmlns="" id="{00000000-0008-0000-0600-000038030000}"/>
            </a:ext>
          </a:extLst>
        </xdr:cNvPr>
        <xdr:cNvSpPr/>
      </xdr:nvSpPr>
      <xdr:spPr>
        <a:xfrm>
          <a:off x="20383500" y="9976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125601</xdr:rowOff>
    </xdr:from>
    <xdr:ext cx="469744" cy="259045"/>
    <xdr:sp macro="" textlink="">
      <xdr:nvSpPr>
        <xdr:cNvPr id="825" name="テキスト ボックス 824">
          <a:extLst>
            <a:ext uri="{FF2B5EF4-FFF2-40B4-BE49-F238E27FC236}">
              <a16:creationId xmlns:a16="http://schemas.microsoft.com/office/drawing/2014/main" xmlns="" id="{00000000-0008-0000-0600-000039030000}"/>
            </a:ext>
          </a:extLst>
        </xdr:cNvPr>
        <xdr:cNvSpPr txBox="1"/>
      </xdr:nvSpPr>
      <xdr:spPr>
        <a:xfrm>
          <a:off x="20199428" y="100697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69355</xdr:rowOff>
    </xdr:from>
    <xdr:to>
      <xdr:col>102</xdr:col>
      <xdr:colOff>165100</xdr:colOff>
      <xdr:row>58</xdr:row>
      <xdr:rowOff>170955</xdr:rowOff>
    </xdr:to>
    <xdr:sp macro="" textlink="">
      <xdr:nvSpPr>
        <xdr:cNvPr id="826" name="楕円 825">
          <a:extLst>
            <a:ext uri="{FF2B5EF4-FFF2-40B4-BE49-F238E27FC236}">
              <a16:creationId xmlns:a16="http://schemas.microsoft.com/office/drawing/2014/main" xmlns="" id="{00000000-0008-0000-0600-00003A030000}"/>
            </a:ext>
          </a:extLst>
        </xdr:cNvPr>
        <xdr:cNvSpPr/>
      </xdr:nvSpPr>
      <xdr:spPr>
        <a:xfrm>
          <a:off x="19494500" y="10013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162082</xdr:rowOff>
    </xdr:from>
    <xdr:ext cx="469744" cy="259045"/>
    <xdr:sp macro="" textlink="">
      <xdr:nvSpPr>
        <xdr:cNvPr id="827" name="テキスト ボックス 826">
          <a:extLst>
            <a:ext uri="{FF2B5EF4-FFF2-40B4-BE49-F238E27FC236}">
              <a16:creationId xmlns:a16="http://schemas.microsoft.com/office/drawing/2014/main" xmlns="" id="{00000000-0008-0000-0600-00003B030000}"/>
            </a:ext>
          </a:extLst>
        </xdr:cNvPr>
        <xdr:cNvSpPr txBox="1"/>
      </xdr:nvSpPr>
      <xdr:spPr>
        <a:xfrm>
          <a:off x="19310428" y="101061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83871</xdr:rowOff>
    </xdr:from>
    <xdr:to>
      <xdr:col>98</xdr:col>
      <xdr:colOff>38100</xdr:colOff>
      <xdr:row>59</xdr:row>
      <xdr:rowOff>14021</xdr:rowOff>
    </xdr:to>
    <xdr:sp macro="" textlink="">
      <xdr:nvSpPr>
        <xdr:cNvPr id="828" name="楕円 827">
          <a:extLst>
            <a:ext uri="{FF2B5EF4-FFF2-40B4-BE49-F238E27FC236}">
              <a16:creationId xmlns:a16="http://schemas.microsoft.com/office/drawing/2014/main" xmlns="" id="{00000000-0008-0000-0600-00003C030000}"/>
            </a:ext>
          </a:extLst>
        </xdr:cNvPr>
        <xdr:cNvSpPr/>
      </xdr:nvSpPr>
      <xdr:spPr>
        <a:xfrm>
          <a:off x="18605500" y="100279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5148</xdr:rowOff>
    </xdr:from>
    <xdr:ext cx="469744" cy="259045"/>
    <xdr:sp macro="" textlink="">
      <xdr:nvSpPr>
        <xdr:cNvPr id="829" name="テキスト ボックス 828">
          <a:extLst>
            <a:ext uri="{FF2B5EF4-FFF2-40B4-BE49-F238E27FC236}">
              <a16:creationId xmlns:a16="http://schemas.microsoft.com/office/drawing/2014/main" xmlns="" id="{00000000-0008-0000-0600-00003D030000}"/>
            </a:ext>
          </a:extLst>
        </xdr:cNvPr>
        <xdr:cNvSpPr txBox="1"/>
      </xdr:nvSpPr>
      <xdr:spPr>
        <a:xfrm>
          <a:off x="18421428" y="101206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0" name="正方形/長方形 829">
          <a:extLst>
            <a:ext uri="{FF2B5EF4-FFF2-40B4-BE49-F238E27FC236}">
              <a16:creationId xmlns:a16="http://schemas.microsoft.com/office/drawing/2014/main" xmlns="" id="{00000000-0008-0000-0600-00003E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1" name="正方形/長方形 830">
          <a:extLst>
            <a:ext uri="{FF2B5EF4-FFF2-40B4-BE49-F238E27FC236}">
              <a16:creationId xmlns:a16="http://schemas.microsoft.com/office/drawing/2014/main" xmlns="" id="{00000000-0008-0000-0600-00003F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2" name="正方形/長方形 831">
          <a:extLst>
            <a:ext uri="{FF2B5EF4-FFF2-40B4-BE49-F238E27FC236}">
              <a16:creationId xmlns:a16="http://schemas.microsoft.com/office/drawing/2014/main" xmlns="" id="{00000000-0008-0000-0600-000040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3" name="正方形/長方形 832">
          <a:extLst>
            <a:ext uri="{FF2B5EF4-FFF2-40B4-BE49-F238E27FC236}">
              <a16:creationId xmlns:a16="http://schemas.microsoft.com/office/drawing/2014/main" xmlns="" id="{00000000-0008-0000-0600-000041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4" name="正方形/長方形 833">
          <a:extLst>
            <a:ext uri="{FF2B5EF4-FFF2-40B4-BE49-F238E27FC236}">
              <a16:creationId xmlns:a16="http://schemas.microsoft.com/office/drawing/2014/main" xmlns="" id="{00000000-0008-0000-0600-000042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5" name="正方形/長方形 834">
          <a:extLst>
            <a:ext uri="{FF2B5EF4-FFF2-40B4-BE49-F238E27FC236}">
              <a16:creationId xmlns:a16="http://schemas.microsoft.com/office/drawing/2014/main" xmlns="" id="{00000000-0008-0000-0600-000043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6" name="正方形/長方形 835">
          <a:extLst>
            <a:ext uri="{FF2B5EF4-FFF2-40B4-BE49-F238E27FC236}">
              <a16:creationId xmlns:a16="http://schemas.microsoft.com/office/drawing/2014/main" xmlns="" id="{00000000-0008-0000-0600-000044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7" name="正方形/長方形 836">
          <a:extLst>
            <a:ext uri="{FF2B5EF4-FFF2-40B4-BE49-F238E27FC236}">
              <a16:creationId xmlns:a16="http://schemas.microsoft.com/office/drawing/2014/main" xmlns="" id="{00000000-0008-0000-0600-000045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8" name="テキスト ボックス 837">
          <a:extLst>
            <a:ext uri="{FF2B5EF4-FFF2-40B4-BE49-F238E27FC236}">
              <a16:creationId xmlns:a16="http://schemas.microsoft.com/office/drawing/2014/main" xmlns="" id="{00000000-0008-0000-0600-000046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9" name="直線コネクタ 838">
          <a:extLst>
            <a:ext uri="{FF2B5EF4-FFF2-40B4-BE49-F238E27FC236}">
              <a16:creationId xmlns:a16="http://schemas.microsoft.com/office/drawing/2014/main" xmlns="" id="{00000000-0008-0000-0600-000047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40" name="直線コネクタ 839">
          <a:extLst>
            <a:ext uri="{FF2B5EF4-FFF2-40B4-BE49-F238E27FC236}">
              <a16:creationId xmlns:a16="http://schemas.microsoft.com/office/drawing/2014/main" xmlns="" id="{00000000-0008-0000-0600-000048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41" name="テキスト ボックス 840">
          <a:extLst>
            <a:ext uri="{FF2B5EF4-FFF2-40B4-BE49-F238E27FC236}">
              <a16:creationId xmlns:a16="http://schemas.microsoft.com/office/drawing/2014/main" xmlns="" id="{00000000-0008-0000-0600-000049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42" name="直線コネクタ 841">
          <a:extLst>
            <a:ext uri="{FF2B5EF4-FFF2-40B4-BE49-F238E27FC236}">
              <a16:creationId xmlns:a16="http://schemas.microsoft.com/office/drawing/2014/main" xmlns="" id="{00000000-0008-0000-0600-00004A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43" name="テキスト ボックス 842">
          <a:extLst>
            <a:ext uri="{FF2B5EF4-FFF2-40B4-BE49-F238E27FC236}">
              <a16:creationId xmlns:a16="http://schemas.microsoft.com/office/drawing/2014/main" xmlns="" id="{00000000-0008-0000-0600-00004B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44" name="直線コネクタ 843">
          <a:extLst>
            <a:ext uri="{FF2B5EF4-FFF2-40B4-BE49-F238E27FC236}">
              <a16:creationId xmlns:a16="http://schemas.microsoft.com/office/drawing/2014/main" xmlns="" id="{00000000-0008-0000-0600-00004C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45" name="テキスト ボックス 844">
          <a:extLst>
            <a:ext uri="{FF2B5EF4-FFF2-40B4-BE49-F238E27FC236}">
              <a16:creationId xmlns:a16="http://schemas.microsoft.com/office/drawing/2014/main" xmlns="" id="{00000000-0008-0000-0600-00004D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46" name="直線コネクタ 845">
          <a:extLst>
            <a:ext uri="{FF2B5EF4-FFF2-40B4-BE49-F238E27FC236}">
              <a16:creationId xmlns:a16="http://schemas.microsoft.com/office/drawing/2014/main" xmlns="" id="{00000000-0008-0000-0600-00004E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47" name="テキスト ボックス 846">
          <a:extLst>
            <a:ext uri="{FF2B5EF4-FFF2-40B4-BE49-F238E27FC236}">
              <a16:creationId xmlns:a16="http://schemas.microsoft.com/office/drawing/2014/main" xmlns="" id="{00000000-0008-0000-0600-00004F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8" name="直線コネクタ 847">
          <a:extLst>
            <a:ext uri="{FF2B5EF4-FFF2-40B4-BE49-F238E27FC236}">
              <a16:creationId xmlns:a16="http://schemas.microsoft.com/office/drawing/2014/main" xmlns="" id="{00000000-0008-0000-0600-000050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9" name="テキスト ボックス 848">
          <a:extLst>
            <a:ext uri="{FF2B5EF4-FFF2-40B4-BE49-F238E27FC236}">
              <a16:creationId xmlns:a16="http://schemas.microsoft.com/office/drawing/2014/main" xmlns="" id="{00000000-0008-0000-0600-000051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0" name="繰出金グラフ枠">
          <a:extLst>
            <a:ext uri="{FF2B5EF4-FFF2-40B4-BE49-F238E27FC236}">
              <a16:creationId xmlns:a16="http://schemas.microsoft.com/office/drawing/2014/main" xmlns="" id="{00000000-0008-0000-0600-000052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138900</xdr:rowOff>
    </xdr:from>
    <xdr:to>
      <xdr:col>116</xdr:col>
      <xdr:colOff>62864</xdr:colOff>
      <xdr:row>77</xdr:row>
      <xdr:rowOff>101130</xdr:rowOff>
    </xdr:to>
    <xdr:cxnSp macro="">
      <xdr:nvCxnSpPr>
        <xdr:cNvPr id="851" name="直線コネクタ 850">
          <a:extLst>
            <a:ext uri="{FF2B5EF4-FFF2-40B4-BE49-F238E27FC236}">
              <a16:creationId xmlns:a16="http://schemas.microsoft.com/office/drawing/2014/main" xmlns="" id="{00000000-0008-0000-0600-000053030000}"/>
            </a:ext>
          </a:extLst>
        </xdr:cNvPr>
        <xdr:cNvCxnSpPr/>
      </xdr:nvCxnSpPr>
      <xdr:spPr>
        <a:xfrm flipV="1">
          <a:off x="22159595" y="12311850"/>
          <a:ext cx="1269" cy="9909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77</xdr:row>
      <xdr:rowOff>104957</xdr:rowOff>
    </xdr:from>
    <xdr:ext cx="534377" cy="259045"/>
    <xdr:sp macro="" textlink="">
      <xdr:nvSpPr>
        <xdr:cNvPr id="852" name="繰出金最小値テキスト">
          <a:extLst>
            <a:ext uri="{FF2B5EF4-FFF2-40B4-BE49-F238E27FC236}">
              <a16:creationId xmlns:a16="http://schemas.microsoft.com/office/drawing/2014/main" xmlns="" id="{00000000-0008-0000-0600-000054030000}"/>
            </a:ext>
          </a:extLst>
        </xdr:cNvPr>
        <xdr:cNvSpPr txBox="1"/>
      </xdr:nvSpPr>
      <xdr:spPr>
        <a:xfrm>
          <a:off x="22212300" y="13306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101130</xdr:rowOff>
    </xdr:from>
    <xdr:to>
      <xdr:col>116</xdr:col>
      <xdr:colOff>152400</xdr:colOff>
      <xdr:row>77</xdr:row>
      <xdr:rowOff>101130</xdr:rowOff>
    </xdr:to>
    <xdr:cxnSp macro="">
      <xdr:nvCxnSpPr>
        <xdr:cNvPr id="853" name="直線コネクタ 852">
          <a:extLst>
            <a:ext uri="{FF2B5EF4-FFF2-40B4-BE49-F238E27FC236}">
              <a16:creationId xmlns:a16="http://schemas.microsoft.com/office/drawing/2014/main" xmlns="" id="{00000000-0008-0000-0600-000055030000}"/>
            </a:ext>
          </a:extLst>
        </xdr:cNvPr>
        <xdr:cNvCxnSpPr/>
      </xdr:nvCxnSpPr>
      <xdr:spPr>
        <a:xfrm>
          <a:off x="22072600" y="13302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85577</xdr:rowOff>
    </xdr:from>
    <xdr:ext cx="599010" cy="259045"/>
    <xdr:sp macro="" textlink="">
      <xdr:nvSpPr>
        <xdr:cNvPr id="854" name="繰出金最大値テキスト">
          <a:extLst>
            <a:ext uri="{FF2B5EF4-FFF2-40B4-BE49-F238E27FC236}">
              <a16:creationId xmlns:a16="http://schemas.microsoft.com/office/drawing/2014/main" xmlns="" id="{00000000-0008-0000-0600-000056030000}"/>
            </a:ext>
          </a:extLst>
        </xdr:cNvPr>
        <xdr:cNvSpPr txBox="1"/>
      </xdr:nvSpPr>
      <xdr:spPr>
        <a:xfrm>
          <a:off x="22212300" y="12087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262,675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138900</xdr:rowOff>
    </xdr:from>
    <xdr:to>
      <xdr:col>116</xdr:col>
      <xdr:colOff>152400</xdr:colOff>
      <xdr:row>71</xdr:row>
      <xdr:rowOff>138900</xdr:rowOff>
    </xdr:to>
    <xdr:cxnSp macro="">
      <xdr:nvCxnSpPr>
        <xdr:cNvPr id="855" name="直線コネクタ 854">
          <a:extLst>
            <a:ext uri="{FF2B5EF4-FFF2-40B4-BE49-F238E27FC236}">
              <a16:creationId xmlns:a16="http://schemas.microsoft.com/office/drawing/2014/main" xmlns="" id="{00000000-0008-0000-0600-000057030000}"/>
            </a:ext>
          </a:extLst>
        </xdr:cNvPr>
        <xdr:cNvCxnSpPr/>
      </xdr:nvCxnSpPr>
      <xdr:spPr>
        <a:xfrm>
          <a:off x="22072600" y="12311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77196</xdr:rowOff>
    </xdr:from>
    <xdr:to>
      <xdr:col>116</xdr:col>
      <xdr:colOff>63500</xdr:colOff>
      <xdr:row>75</xdr:row>
      <xdr:rowOff>93093</xdr:rowOff>
    </xdr:to>
    <xdr:cxnSp macro="">
      <xdr:nvCxnSpPr>
        <xdr:cNvPr id="856" name="直線コネクタ 855">
          <a:extLst>
            <a:ext uri="{FF2B5EF4-FFF2-40B4-BE49-F238E27FC236}">
              <a16:creationId xmlns:a16="http://schemas.microsoft.com/office/drawing/2014/main" xmlns="" id="{00000000-0008-0000-0600-000058030000}"/>
            </a:ext>
          </a:extLst>
        </xdr:cNvPr>
        <xdr:cNvCxnSpPr/>
      </xdr:nvCxnSpPr>
      <xdr:spPr>
        <a:xfrm flipV="1">
          <a:off x="21323300" y="12935946"/>
          <a:ext cx="838200" cy="158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89350</xdr:rowOff>
    </xdr:from>
    <xdr:ext cx="599010" cy="259045"/>
    <xdr:sp macro="" textlink="">
      <xdr:nvSpPr>
        <xdr:cNvPr id="857" name="繰出金平均値テキスト">
          <a:extLst>
            <a:ext uri="{FF2B5EF4-FFF2-40B4-BE49-F238E27FC236}">
              <a16:creationId xmlns:a16="http://schemas.microsoft.com/office/drawing/2014/main" xmlns="" id="{00000000-0008-0000-0600-000059030000}"/>
            </a:ext>
          </a:extLst>
        </xdr:cNvPr>
        <xdr:cNvSpPr txBox="1"/>
      </xdr:nvSpPr>
      <xdr:spPr>
        <a:xfrm>
          <a:off x="22212300" y="1294810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110923</xdr:rowOff>
    </xdr:from>
    <xdr:to>
      <xdr:col>116</xdr:col>
      <xdr:colOff>114300</xdr:colOff>
      <xdr:row>76</xdr:row>
      <xdr:rowOff>41073</xdr:rowOff>
    </xdr:to>
    <xdr:sp macro="" textlink="">
      <xdr:nvSpPr>
        <xdr:cNvPr id="858" name="フローチャート: 判断 857">
          <a:extLst>
            <a:ext uri="{FF2B5EF4-FFF2-40B4-BE49-F238E27FC236}">
              <a16:creationId xmlns:a16="http://schemas.microsoft.com/office/drawing/2014/main" xmlns="" id="{00000000-0008-0000-0600-00005A030000}"/>
            </a:ext>
          </a:extLst>
        </xdr:cNvPr>
        <xdr:cNvSpPr/>
      </xdr:nvSpPr>
      <xdr:spPr>
        <a:xfrm>
          <a:off x="22110700" y="12969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73017</xdr:rowOff>
    </xdr:from>
    <xdr:to>
      <xdr:col>111</xdr:col>
      <xdr:colOff>177800</xdr:colOff>
      <xdr:row>75</xdr:row>
      <xdr:rowOff>93093</xdr:rowOff>
    </xdr:to>
    <xdr:cxnSp macro="">
      <xdr:nvCxnSpPr>
        <xdr:cNvPr id="859" name="直線コネクタ 858">
          <a:extLst>
            <a:ext uri="{FF2B5EF4-FFF2-40B4-BE49-F238E27FC236}">
              <a16:creationId xmlns:a16="http://schemas.microsoft.com/office/drawing/2014/main" xmlns="" id="{00000000-0008-0000-0600-00005B030000}"/>
            </a:ext>
          </a:extLst>
        </xdr:cNvPr>
        <xdr:cNvCxnSpPr/>
      </xdr:nvCxnSpPr>
      <xdr:spPr>
        <a:xfrm>
          <a:off x="20434300" y="12931767"/>
          <a:ext cx="889000" cy="20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100266</xdr:rowOff>
    </xdr:from>
    <xdr:to>
      <xdr:col>112</xdr:col>
      <xdr:colOff>38100</xdr:colOff>
      <xdr:row>76</xdr:row>
      <xdr:rowOff>30417</xdr:rowOff>
    </xdr:to>
    <xdr:sp macro="" textlink="">
      <xdr:nvSpPr>
        <xdr:cNvPr id="860" name="フローチャート: 判断 859">
          <a:extLst>
            <a:ext uri="{FF2B5EF4-FFF2-40B4-BE49-F238E27FC236}">
              <a16:creationId xmlns:a16="http://schemas.microsoft.com/office/drawing/2014/main" xmlns="" id="{00000000-0008-0000-0600-00005C030000}"/>
            </a:ext>
          </a:extLst>
        </xdr:cNvPr>
        <xdr:cNvSpPr/>
      </xdr:nvSpPr>
      <xdr:spPr>
        <a:xfrm>
          <a:off x="21272500" y="1295901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76</xdr:row>
      <xdr:rowOff>21544</xdr:rowOff>
    </xdr:from>
    <xdr:ext cx="599010" cy="259045"/>
    <xdr:sp macro="" textlink="">
      <xdr:nvSpPr>
        <xdr:cNvPr id="861" name="テキスト ボックス 860">
          <a:extLst>
            <a:ext uri="{FF2B5EF4-FFF2-40B4-BE49-F238E27FC236}">
              <a16:creationId xmlns:a16="http://schemas.microsoft.com/office/drawing/2014/main" xmlns="" id="{00000000-0008-0000-0600-00005D030000}"/>
            </a:ext>
          </a:extLst>
        </xdr:cNvPr>
        <xdr:cNvSpPr txBox="1"/>
      </xdr:nvSpPr>
      <xdr:spPr>
        <a:xfrm>
          <a:off x="21023795" y="13051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75</xdr:row>
      <xdr:rowOff>73017</xdr:rowOff>
    </xdr:from>
    <xdr:to>
      <xdr:col>107</xdr:col>
      <xdr:colOff>50800</xdr:colOff>
      <xdr:row>75</xdr:row>
      <xdr:rowOff>135681</xdr:rowOff>
    </xdr:to>
    <xdr:cxnSp macro="">
      <xdr:nvCxnSpPr>
        <xdr:cNvPr id="862" name="直線コネクタ 861">
          <a:extLst>
            <a:ext uri="{FF2B5EF4-FFF2-40B4-BE49-F238E27FC236}">
              <a16:creationId xmlns:a16="http://schemas.microsoft.com/office/drawing/2014/main" xmlns="" id="{00000000-0008-0000-0600-00005E030000}"/>
            </a:ext>
          </a:extLst>
        </xdr:cNvPr>
        <xdr:cNvCxnSpPr/>
      </xdr:nvCxnSpPr>
      <xdr:spPr>
        <a:xfrm flipV="1">
          <a:off x="19545300" y="12931767"/>
          <a:ext cx="889000" cy="626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111655</xdr:rowOff>
    </xdr:from>
    <xdr:to>
      <xdr:col>107</xdr:col>
      <xdr:colOff>101600</xdr:colOff>
      <xdr:row>76</xdr:row>
      <xdr:rowOff>41805</xdr:rowOff>
    </xdr:to>
    <xdr:sp macro="" textlink="">
      <xdr:nvSpPr>
        <xdr:cNvPr id="863" name="フローチャート: 判断 862">
          <a:extLst>
            <a:ext uri="{FF2B5EF4-FFF2-40B4-BE49-F238E27FC236}">
              <a16:creationId xmlns:a16="http://schemas.microsoft.com/office/drawing/2014/main" xmlns="" id="{00000000-0008-0000-0600-00005F030000}"/>
            </a:ext>
          </a:extLst>
        </xdr:cNvPr>
        <xdr:cNvSpPr/>
      </xdr:nvSpPr>
      <xdr:spPr>
        <a:xfrm>
          <a:off x="20383500" y="12970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76</xdr:row>
      <xdr:rowOff>32932</xdr:rowOff>
    </xdr:from>
    <xdr:ext cx="599010" cy="259045"/>
    <xdr:sp macro="" textlink="">
      <xdr:nvSpPr>
        <xdr:cNvPr id="864" name="テキスト ボックス 863">
          <a:extLst>
            <a:ext uri="{FF2B5EF4-FFF2-40B4-BE49-F238E27FC236}">
              <a16:creationId xmlns:a16="http://schemas.microsoft.com/office/drawing/2014/main" xmlns="" id="{00000000-0008-0000-0600-000060030000}"/>
            </a:ext>
          </a:extLst>
        </xdr:cNvPr>
        <xdr:cNvSpPr txBox="1"/>
      </xdr:nvSpPr>
      <xdr:spPr>
        <a:xfrm>
          <a:off x="20134795" y="130631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135681</xdr:rowOff>
    </xdr:from>
    <xdr:to>
      <xdr:col>102</xdr:col>
      <xdr:colOff>114300</xdr:colOff>
      <xdr:row>75</xdr:row>
      <xdr:rowOff>161417</xdr:rowOff>
    </xdr:to>
    <xdr:cxnSp macro="">
      <xdr:nvCxnSpPr>
        <xdr:cNvPr id="865" name="直線コネクタ 864">
          <a:extLst>
            <a:ext uri="{FF2B5EF4-FFF2-40B4-BE49-F238E27FC236}">
              <a16:creationId xmlns:a16="http://schemas.microsoft.com/office/drawing/2014/main" xmlns="" id="{00000000-0008-0000-0600-000061030000}"/>
            </a:ext>
          </a:extLst>
        </xdr:cNvPr>
        <xdr:cNvCxnSpPr/>
      </xdr:nvCxnSpPr>
      <xdr:spPr>
        <a:xfrm flipV="1">
          <a:off x="18656300" y="12994431"/>
          <a:ext cx="889000" cy="25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110992</xdr:rowOff>
    </xdr:from>
    <xdr:to>
      <xdr:col>102</xdr:col>
      <xdr:colOff>165100</xdr:colOff>
      <xdr:row>76</xdr:row>
      <xdr:rowOff>41142</xdr:rowOff>
    </xdr:to>
    <xdr:sp macro="" textlink="">
      <xdr:nvSpPr>
        <xdr:cNvPr id="866" name="フローチャート: 判断 865">
          <a:extLst>
            <a:ext uri="{FF2B5EF4-FFF2-40B4-BE49-F238E27FC236}">
              <a16:creationId xmlns:a16="http://schemas.microsoft.com/office/drawing/2014/main" xmlns="" id="{00000000-0008-0000-0600-000062030000}"/>
            </a:ext>
          </a:extLst>
        </xdr:cNvPr>
        <xdr:cNvSpPr/>
      </xdr:nvSpPr>
      <xdr:spPr>
        <a:xfrm>
          <a:off x="19494500" y="12969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76</xdr:row>
      <xdr:rowOff>32269</xdr:rowOff>
    </xdr:from>
    <xdr:ext cx="599010" cy="259045"/>
    <xdr:sp macro="" textlink="">
      <xdr:nvSpPr>
        <xdr:cNvPr id="867" name="テキスト ボックス 866">
          <a:extLst>
            <a:ext uri="{FF2B5EF4-FFF2-40B4-BE49-F238E27FC236}">
              <a16:creationId xmlns:a16="http://schemas.microsoft.com/office/drawing/2014/main" xmlns="" id="{00000000-0008-0000-0600-000063030000}"/>
            </a:ext>
          </a:extLst>
        </xdr:cNvPr>
        <xdr:cNvSpPr txBox="1"/>
      </xdr:nvSpPr>
      <xdr:spPr>
        <a:xfrm>
          <a:off x="19245795" y="13062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124900</xdr:rowOff>
    </xdr:from>
    <xdr:to>
      <xdr:col>98</xdr:col>
      <xdr:colOff>38100</xdr:colOff>
      <xdr:row>76</xdr:row>
      <xdr:rowOff>55051</xdr:rowOff>
    </xdr:to>
    <xdr:sp macro="" textlink="">
      <xdr:nvSpPr>
        <xdr:cNvPr id="868" name="フローチャート: 判断 867">
          <a:extLst>
            <a:ext uri="{FF2B5EF4-FFF2-40B4-BE49-F238E27FC236}">
              <a16:creationId xmlns:a16="http://schemas.microsoft.com/office/drawing/2014/main" xmlns="" id="{00000000-0008-0000-0600-000064030000}"/>
            </a:ext>
          </a:extLst>
        </xdr:cNvPr>
        <xdr:cNvSpPr/>
      </xdr:nvSpPr>
      <xdr:spPr>
        <a:xfrm>
          <a:off x="18605500" y="1298365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76</xdr:row>
      <xdr:rowOff>46176</xdr:rowOff>
    </xdr:from>
    <xdr:ext cx="599010" cy="259045"/>
    <xdr:sp macro="" textlink="">
      <xdr:nvSpPr>
        <xdr:cNvPr id="869" name="テキスト ボックス 868">
          <a:extLst>
            <a:ext uri="{FF2B5EF4-FFF2-40B4-BE49-F238E27FC236}">
              <a16:creationId xmlns:a16="http://schemas.microsoft.com/office/drawing/2014/main" xmlns="" id="{00000000-0008-0000-0600-000065030000}"/>
            </a:ext>
          </a:extLst>
        </xdr:cNvPr>
        <xdr:cNvSpPr txBox="1"/>
      </xdr:nvSpPr>
      <xdr:spPr>
        <a:xfrm>
          <a:off x="18356795" y="130763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0" name="テキスト ボックス 869">
          <a:extLst>
            <a:ext uri="{FF2B5EF4-FFF2-40B4-BE49-F238E27FC236}">
              <a16:creationId xmlns:a16="http://schemas.microsoft.com/office/drawing/2014/main" xmlns="" id="{00000000-0008-0000-0600-000066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1" name="テキスト ボックス 870">
          <a:extLst>
            <a:ext uri="{FF2B5EF4-FFF2-40B4-BE49-F238E27FC236}">
              <a16:creationId xmlns:a16="http://schemas.microsoft.com/office/drawing/2014/main" xmlns="" id="{00000000-0008-0000-0600-000067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xmlns="" id="{00000000-0008-0000-0600-000068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xmlns="" id="{00000000-0008-0000-0600-000069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xmlns="" id="{00000000-0008-0000-0600-00006A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26396</xdr:rowOff>
    </xdr:from>
    <xdr:to>
      <xdr:col>116</xdr:col>
      <xdr:colOff>114300</xdr:colOff>
      <xdr:row>75</xdr:row>
      <xdr:rowOff>127996</xdr:rowOff>
    </xdr:to>
    <xdr:sp macro="" textlink="">
      <xdr:nvSpPr>
        <xdr:cNvPr id="875" name="楕円 874">
          <a:extLst>
            <a:ext uri="{FF2B5EF4-FFF2-40B4-BE49-F238E27FC236}">
              <a16:creationId xmlns:a16="http://schemas.microsoft.com/office/drawing/2014/main" xmlns="" id="{00000000-0008-0000-0600-00006B030000}"/>
            </a:ext>
          </a:extLst>
        </xdr:cNvPr>
        <xdr:cNvSpPr/>
      </xdr:nvSpPr>
      <xdr:spPr>
        <a:xfrm>
          <a:off x="22110700" y="12885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49273</xdr:rowOff>
    </xdr:from>
    <xdr:ext cx="599010" cy="259045"/>
    <xdr:sp macro="" textlink="">
      <xdr:nvSpPr>
        <xdr:cNvPr id="876" name="繰出金該当値テキスト">
          <a:extLst>
            <a:ext uri="{FF2B5EF4-FFF2-40B4-BE49-F238E27FC236}">
              <a16:creationId xmlns:a16="http://schemas.microsoft.com/office/drawing/2014/main" xmlns="" id="{00000000-0008-0000-0600-00006C030000}"/>
            </a:ext>
          </a:extLst>
        </xdr:cNvPr>
        <xdr:cNvSpPr txBox="1"/>
      </xdr:nvSpPr>
      <xdr:spPr>
        <a:xfrm>
          <a:off x="22212300" y="127365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126,171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75</xdr:row>
      <xdr:rowOff>42293</xdr:rowOff>
    </xdr:from>
    <xdr:to>
      <xdr:col>112</xdr:col>
      <xdr:colOff>38100</xdr:colOff>
      <xdr:row>75</xdr:row>
      <xdr:rowOff>143893</xdr:rowOff>
    </xdr:to>
    <xdr:sp macro="" textlink="">
      <xdr:nvSpPr>
        <xdr:cNvPr id="877" name="楕円 876">
          <a:extLst>
            <a:ext uri="{FF2B5EF4-FFF2-40B4-BE49-F238E27FC236}">
              <a16:creationId xmlns:a16="http://schemas.microsoft.com/office/drawing/2014/main" xmlns="" id="{00000000-0008-0000-0600-00006D030000}"/>
            </a:ext>
          </a:extLst>
        </xdr:cNvPr>
        <xdr:cNvSpPr/>
      </xdr:nvSpPr>
      <xdr:spPr>
        <a:xfrm>
          <a:off x="21272500" y="12901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73</xdr:row>
      <xdr:rowOff>160420</xdr:rowOff>
    </xdr:from>
    <xdr:ext cx="599010" cy="259045"/>
    <xdr:sp macro="" textlink="">
      <xdr:nvSpPr>
        <xdr:cNvPr id="878" name="テキスト ボックス 877">
          <a:extLst>
            <a:ext uri="{FF2B5EF4-FFF2-40B4-BE49-F238E27FC236}">
              <a16:creationId xmlns:a16="http://schemas.microsoft.com/office/drawing/2014/main" xmlns="" id="{00000000-0008-0000-0600-00006E030000}"/>
            </a:ext>
          </a:extLst>
        </xdr:cNvPr>
        <xdr:cNvSpPr txBox="1"/>
      </xdr:nvSpPr>
      <xdr:spPr>
        <a:xfrm>
          <a:off x="21023795" y="126762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75</xdr:row>
      <xdr:rowOff>22217</xdr:rowOff>
    </xdr:from>
    <xdr:to>
      <xdr:col>107</xdr:col>
      <xdr:colOff>101600</xdr:colOff>
      <xdr:row>75</xdr:row>
      <xdr:rowOff>123817</xdr:rowOff>
    </xdr:to>
    <xdr:sp macro="" textlink="">
      <xdr:nvSpPr>
        <xdr:cNvPr id="879" name="楕円 878">
          <a:extLst>
            <a:ext uri="{FF2B5EF4-FFF2-40B4-BE49-F238E27FC236}">
              <a16:creationId xmlns:a16="http://schemas.microsoft.com/office/drawing/2014/main" xmlns="" id="{00000000-0008-0000-0600-00006F030000}"/>
            </a:ext>
          </a:extLst>
        </xdr:cNvPr>
        <xdr:cNvSpPr/>
      </xdr:nvSpPr>
      <xdr:spPr>
        <a:xfrm>
          <a:off x="20383500" y="12880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73</xdr:row>
      <xdr:rowOff>140344</xdr:rowOff>
    </xdr:from>
    <xdr:ext cx="599010" cy="259045"/>
    <xdr:sp macro="" textlink="">
      <xdr:nvSpPr>
        <xdr:cNvPr id="880" name="テキスト ボックス 879">
          <a:extLst>
            <a:ext uri="{FF2B5EF4-FFF2-40B4-BE49-F238E27FC236}">
              <a16:creationId xmlns:a16="http://schemas.microsoft.com/office/drawing/2014/main" xmlns="" id="{00000000-0008-0000-0600-000070030000}"/>
            </a:ext>
          </a:extLst>
        </xdr:cNvPr>
        <xdr:cNvSpPr txBox="1"/>
      </xdr:nvSpPr>
      <xdr:spPr>
        <a:xfrm>
          <a:off x="20134795" y="126561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75</xdr:row>
      <xdr:rowOff>84881</xdr:rowOff>
    </xdr:from>
    <xdr:to>
      <xdr:col>102</xdr:col>
      <xdr:colOff>165100</xdr:colOff>
      <xdr:row>76</xdr:row>
      <xdr:rowOff>15032</xdr:rowOff>
    </xdr:to>
    <xdr:sp macro="" textlink="">
      <xdr:nvSpPr>
        <xdr:cNvPr id="881" name="楕円 880">
          <a:extLst>
            <a:ext uri="{FF2B5EF4-FFF2-40B4-BE49-F238E27FC236}">
              <a16:creationId xmlns:a16="http://schemas.microsoft.com/office/drawing/2014/main" xmlns="" id="{00000000-0008-0000-0600-000071030000}"/>
            </a:ext>
          </a:extLst>
        </xdr:cNvPr>
        <xdr:cNvSpPr/>
      </xdr:nvSpPr>
      <xdr:spPr>
        <a:xfrm>
          <a:off x="19494500" y="12943631"/>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74</xdr:row>
      <xdr:rowOff>31558</xdr:rowOff>
    </xdr:from>
    <xdr:ext cx="599010" cy="259045"/>
    <xdr:sp macro="" textlink="">
      <xdr:nvSpPr>
        <xdr:cNvPr id="882" name="テキスト ボックス 881">
          <a:extLst>
            <a:ext uri="{FF2B5EF4-FFF2-40B4-BE49-F238E27FC236}">
              <a16:creationId xmlns:a16="http://schemas.microsoft.com/office/drawing/2014/main" xmlns="" id="{00000000-0008-0000-0600-000072030000}"/>
            </a:ext>
          </a:extLst>
        </xdr:cNvPr>
        <xdr:cNvSpPr txBox="1"/>
      </xdr:nvSpPr>
      <xdr:spPr>
        <a:xfrm>
          <a:off x="19245795" y="127188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110617</xdr:rowOff>
    </xdr:from>
    <xdr:to>
      <xdr:col>98</xdr:col>
      <xdr:colOff>38100</xdr:colOff>
      <xdr:row>76</xdr:row>
      <xdr:rowOff>40767</xdr:rowOff>
    </xdr:to>
    <xdr:sp macro="" textlink="">
      <xdr:nvSpPr>
        <xdr:cNvPr id="883" name="楕円 882">
          <a:extLst>
            <a:ext uri="{FF2B5EF4-FFF2-40B4-BE49-F238E27FC236}">
              <a16:creationId xmlns:a16="http://schemas.microsoft.com/office/drawing/2014/main" xmlns="" id="{00000000-0008-0000-0600-000073030000}"/>
            </a:ext>
          </a:extLst>
        </xdr:cNvPr>
        <xdr:cNvSpPr/>
      </xdr:nvSpPr>
      <xdr:spPr>
        <a:xfrm>
          <a:off x="18605500" y="12969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74</xdr:row>
      <xdr:rowOff>57294</xdr:rowOff>
    </xdr:from>
    <xdr:ext cx="599010" cy="259045"/>
    <xdr:sp macro="" textlink="">
      <xdr:nvSpPr>
        <xdr:cNvPr id="884" name="テキスト ボックス 883">
          <a:extLst>
            <a:ext uri="{FF2B5EF4-FFF2-40B4-BE49-F238E27FC236}">
              <a16:creationId xmlns:a16="http://schemas.microsoft.com/office/drawing/2014/main" xmlns="" id="{00000000-0008-0000-0600-000074030000}"/>
            </a:ext>
          </a:extLst>
        </xdr:cNvPr>
        <xdr:cNvSpPr txBox="1"/>
      </xdr:nvSpPr>
      <xdr:spPr>
        <a:xfrm>
          <a:off x="18356795" y="127445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5" name="正方形/長方形 884">
          <a:extLst>
            <a:ext uri="{FF2B5EF4-FFF2-40B4-BE49-F238E27FC236}">
              <a16:creationId xmlns:a16="http://schemas.microsoft.com/office/drawing/2014/main" xmlns="" id="{00000000-0008-0000-0600-000075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6" name="正方形/長方形 885">
          <a:extLst>
            <a:ext uri="{FF2B5EF4-FFF2-40B4-BE49-F238E27FC236}">
              <a16:creationId xmlns:a16="http://schemas.microsoft.com/office/drawing/2014/main" xmlns="" id="{00000000-0008-0000-0600-000076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7" name="正方形/長方形 886">
          <a:extLst>
            <a:ext uri="{FF2B5EF4-FFF2-40B4-BE49-F238E27FC236}">
              <a16:creationId xmlns:a16="http://schemas.microsoft.com/office/drawing/2014/main" xmlns="" id="{00000000-0008-0000-0600-000077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8" name="正方形/長方形 887">
          <a:extLst>
            <a:ext uri="{FF2B5EF4-FFF2-40B4-BE49-F238E27FC236}">
              <a16:creationId xmlns:a16="http://schemas.microsoft.com/office/drawing/2014/main" xmlns="" id="{00000000-0008-0000-0600-000078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9" name="正方形/長方形 888">
          <a:extLst>
            <a:ext uri="{FF2B5EF4-FFF2-40B4-BE49-F238E27FC236}">
              <a16:creationId xmlns:a16="http://schemas.microsoft.com/office/drawing/2014/main" xmlns="" id="{00000000-0008-0000-0600-000079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0" name="正方形/長方形 889">
          <a:extLst>
            <a:ext uri="{FF2B5EF4-FFF2-40B4-BE49-F238E27FC236}">
              <a16:creationId xmlns:a16="http://schemas.microsoft.com/office/drawing/2014/main" xmlns="" id="{00000000-0008-0000-0600-00007A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1" name="正方形/長方形 890">
          <a:extLst>
            <a:ext uri="{FF2B5EF4-FFF2-40B4-BE49-F238E27FC236}">
              <a16:creationId xmlns:a16="http://schemas.microsoft.com/office/drawing/2014/main" xmlns="" id="{00000000-0008-0000-0600-00007B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2" name="正方形/長方形 891">
          <a:extLst>
            <a:ext uri="{FF2B5EF4-FFF2-40B4-BE49-F238E27FC236}">
              <a16:creationId xmlns:a16="http://schemas.microsoft.com/office/drawing/2014/main" xmlns="" id="{00000000-0008-0000-0600-00007C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3" name="テキスト ボックス 892">
          <a:extLst>
            <a:ext uri="{FF2B5EF4-FFF2-40B4-BE49-F238E27FC236}">
              <a16:creationId xmlns:a16="http://schemas.microsoft.com/office/drawing/2014/main" xmlns="" id="{00000000-0008-0000-0600-00007D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4" name="直線コネクタ 893">
          <a:extLst>
            <a:ext uri="{FF2B5EF4-FFF2-40B4-BE49-F238E27FC236}">
              <a16:creationId xmlns:a16="http://schemas.microsoft.com/office/drawing/2014/main" xmlns="" id="{00000000-0008-0000-0600-00007E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25400</xdr:rowOff>
    </xdr:from>
    <xdr:to>
      <xdr:col>120</xdr:col>
      <xdr:colOff>114300</xdr:colOff>
      <xdr:row>98</xdr:row>
      <xdr:rowOff>25400</xdr:rowOff>
    </xdr:to>
    <xdr:cxnSp macro="">
      <xdr:nvCxnSpPr>
        <xdr:cNvPr id="895" name="直線コネクタ 894">
          <a:extLst>
            <a:ext uri="{FF2B5EF4-FFF2-40B4-BE49-F238E27FC236}">
              <a16:creationId xmlns:a16="http://schemas.microsoft.com/office/drawing/2014/main" xmlns="" id="{00000000-0008-0000-0600-00007F030000}"/>
            </a:ext>
          </a:extLst>
        </xdr:cNvPr>
        <xdr:cNvCxnSpPr/>
      </xdr:nvCxnSpPr>
      <xdr:spPr>
        <a:xfrm>
          <a:off x="18288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54627</xdr:rowOff>
    </xdr:from>
    <xdr:ext cx="248786" cy="259045"/>
    <xdr:sp macro="" textlink="">
      <xdr:nvSpPr>
        <xdr:cNvPr id="896" name="テキスト ボックス 895">
          <a:extLst>
            <a:ext uri="{FF2B5EF4-FFF2-40B4-BE49-F238E27FC236}">
              <a16:creationId xmlns:a16="http://schemas.microsoft.com/office/drawing/2014/main" xmlns="" id="{00000000-0008-0000-0600-000080030000}"/>
            </a:ext>
          </a:extLst>
        </xdr:cNvPr>
        <xdr:cNvSpPr txBox="1"/>
      </xdr:nvSpPr>
      <xdr:spPr>
        <a:xfrm>
          <a:off x="18039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97" name="直線コネクタ 896">
          <a:extLst>
            <a:ext uri="{FF2B5EF4-FFF2-40B4-BE49-F238E27FC236}">
              <a16:creationId xmlns:a16="http://schemas.microsoft.com/office/drawing/2014/main" xmlns="" id="{00000000-0008-0000-0600-000081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93</xdr:row>
      <xdr:rowOff>168927</xdr:rowOff>
    </xdr:from>
    <xdr:ext cx="531299" cy="259045"/>
    <xdr:sp macro="" textlink="">
      <xdr:nvSpPr>
        <xdr:cNvPr id="898" name="テキスト ボックス 897">
          <a:extLst>
            <a:ext uri="{FF2B5EF4-FFF2-40B4-BE49-F238E27FC236}">
              <a16:creationId xmlns:a16="http://schemas.microsoft.com/office/drawing/2014/main" xmlns="" id="{00000000-0008-0000-0600-000082030000}"/>
            </a:ext>
          </a:extLst>
        </xdr:cNvPr>
        <xdr:cNvSpPr txBox="1"/>
      </xdr:nvSpPr>
      <xdr:spPr>
        <a:xfrm>
          <a:off x="17756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82550</xdr:rowOff>
    </xdr:from>
    <xdr:to>
      <xdr:col>120</xdr:col>
      <xdr:colOff>114300</xdr:colOff>
      <xdr:row>91</xdr:row>
      <xdr:rowOff>82550</xdr:rowOff>
    </xdr:to>
    <xdr:cxnSp macro="">
      <xdr:nvCxnSpPr>
        <xdr:cNvPr id="899" name="直線コネクタ 898">
          <a:extLst>
            <a:ext uri="{FF2B5EF4-FFF2-40B4-BE49-F238E27FC236}">
              <a16:creationId xmlns:a16="http://schemas.microsoft.com/office/drawing/2014/main" xmlns="" id="{00000000-0008-0000-0600-000083030000}"/>
            </a:ext>
          </a:extLst>
        </xdr:cNvPr>
        <xdr:cNvCxnSpPr/>
      </xdr:nvCxnSpPr>
      <xdr:spPr>
        <a:xfrm>
          <a:off x="18288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90</xdr:row>
      <xdr:rowOff>111777</xdr:rowOff>
    </xdr:from>
    <xdr:ext cx="531299" cy="259045"/>
    <xdr:sp macro="" textlink="">
      <xdr:nvSpPr>
        <xdr:cNvPr id="900" name="テキスト ボックス 899">
          <a:extLst>
            <a:ext uri="{FF2B5EF4-FFF2-40B4-BE49-F238E27FC236}">
              <a16:creationId xmlns:a16="http://schemas.microsoft.com/office/drawing/2014/main" xmlns="" id="{00000000-0008-0000-0600-000084030000}"/>
            </a:ext>
          </a:extLst>
        </xdr:cNvPr>
        <xdr:cNvSpPr txBox="1"/>
      </xdr:nvSpPr>
      <xdr:spPr>
        <a:xfrm>
          <a:off x="17756701" y="15542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1" name="直線コネクタ 900">
          <a:extLst>
            <a:ext uri="{FF2B5EF4-FFF2-40B4-BE49-F238E27FC236}">
              <a16:creationId xmlns:a16="http://schemas.microsoft.com/office/drawing/2014/main" xmlns="" id="{00000000-0008-0000-0600-000085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02" name="テキスト ボックス 901">
          <a:extLst>
            <a:ext uri="{FF2B5EF4-FFF2-40B4-BE49-F238E27FC236}">
              <a16:creationId xmlns:a16="http://schemas.microsoft.com/office/drawing/2014/main" xmlns="" id="{00000000-0008-0000-0600-000086030000}"/>
            </a:ext>
          </a:extLst>
        </xdr:cNvPr>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3" name="前年度繰上充用金グラフ枠">
          <a:extLst>
            <a:ext uri="{FF2B5EF4-FFF2-40B4-BE49-F238E27FC236}">
              <a16:creationId xmlns:a16="http://schemas.microsoft.com/office/drawing/2014/main" xmlns="" id="{00000000-0008-0000-0600-000087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91</xdr:row>
      <xdr:rowOff>40717</xdr:rowOff>
    </xdr:from>
    <xdr:to>
      <xdr:col>116</xdr:col>
      <xdr:colOff>62864</xdr:colOff>
      <xdr:row>98</xdr:row>
      <xdr:rowOff>25400</xdr:rowOff>
    </xdr:to>
    <xdr:cxnSp macro="">
      <xdr:nvCxnSpPr>
        <xdr:cNvPr id="904" name="直線コネクタ 903">
          <a:extLst>
            <a:ext uri="{FF2B5EF4-FFF2-40B4-BE49-F238E27FC236}">
              <a16:creationId xmlns:a16="http://schemas.microsoft.com/office/drawing/2014/main" xmlns="" id="{00000000-0008-0000-0600-000088030000}"/>
            </a:ext>
          </a:extLst>
        </xdr:cNvPr>
        <xdr:cNvCxnSpPr/>
      </xdr:nvCxnSpPr>
      <xdr:spPr>
        <a:xfrm flipV="1">
          <a:off x="22159595" y="15642667"/>
          <a:ext cx="1269" cy="11848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76255</xdr:rowOff>
    </xdr:from>
    <xdr:ext cx="249299" cy="259045"/>
    <xdr:sp macro="" textlink="">
      <xdr:nvSpPr>
        <xdr:cNvPr id="905" name="前年度繰上充用金最小値テキスト">
          <a:extLst>
            <a:ext uri="{FF2B5EF4-FFF2-40B4-BE49-F238E27FC236}">
              <a16:creationId xmlns:a16="http://schemas.microsoft.com/office/drawing/2014/main" xmlns="" id="{00000000-0008-0000-0600-000089030000}"/>
            </a:ext>
          </a:extLst>
        </xdr:cNvPr>
        <xdr:cNvSpPr txBox="1"/>
      </xdr:nvSpPr>
      <xdr:spPr>
        <a:xfrm>
          <a:off x="22212300" y="16878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25400</xdr:rowOff>
    </xdr:from>
    <xdr:to>
      <xdr:col>116</xdr:col>
      <xdr:colOff>152400</xdr:colOff>
      <xdr:row>98</xdr:row>
      <xdr:rowOff>25400</xdr:rowOff>
    </xdr:to>
    <xdr:cxnSp macro="">
      <xdr:nvCxnSpPr>
        <xdr:cNvPr id="906" name="直線コネクタ 905">
          <a:extLst>
            <a:ext uri="{FF2B5EF4-FFF2-40B4-BE49-F238E27FC236}">
              <a16:creationId xmlns:a16="http://schemas.microsoft.com/office/drawing/2014/main" xmlns="" id="{00000000-0008-0000-0600-00008A030000}"/>
            </a:ext>
          </a:extLst>
        </xdr:cNvPr>
        <xdr:cNvCxnSpPr/>
      </xdr:nvCxnSpPr>
      <xdr:spPr>
        <a:xfrm>
          <a:off x="22072600" y="16827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89</xdr:row>
      <xdr:rowOff>158844</xdr:rowOff>
    </xdr:from>
    <xdr:ext cx="534377" cy="259045"/>
    <xdr:sp macro="" textlink="">
      <xdr:nvSpPr>
        <xdr:cNvPr id="907" name="前年度繰上充用金最大値テキスト">
          <a:extLst>
            <a:ext uri="{FF2B5EF4-FFF2-40B4-BE49-F238E27FC236}">
              <a16:creationId xmlns:a16="http://schemas.microsoft.com/office/drawing/2014/main" xmlns="" id="{00000000-0008-0000-0600-00008B030000}"/>
            </a:ext>
          </a:extLst>
        </xdr:cNvPr>
        <xdr:cNvSpPr txBox="1"/>
      </xdr:nvSpPr>
      <xdr:spPr>
        <a:xfrm>
          <a:off x="22212300" y="15417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91</xdr:row>
      <xdr:rowOff>40717</xdr:rowOff>
    </xdr:from>
    <xdr:to>
      <xdr:col>116</xdr:col>
      <xdr:colOff>152400</xdr:colOff>
      <xdr:row>91</xdr:row>
      <xdr:rowOff>40717</xdr:rowOff>
    </xdr:to>
    <xdr:cxnSp macro="">
      <xdr:nvCxnSpPr>
        <xdr:cNvPr id="908" name="直線コネクタ 907">
          <a:extLst>
            <a:ext uri="{FF2B5EF4-FFF2-40B4-BE49-F238E27FC236}">
              <a16:creationId xmlns:a16="http://schemas.microsoft.com/office/drawing/2014/main" xmlns="" id="{00000000-0008-0000-0600-00008C030000}"/>
            </a:ext>
          </a:extLst>
        </xdr:cNvPr>
        <xdr:cNvCxnSpPr/>
      </xdr:nvCxnSpPr>
      <xdr:spPr>
        <a:xfrm>
          <a:off x="22072600" y="15642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25400</xdr:rowOff>
    </xdr:from>
    <xdr:to>
      <xdr:col>116</xdr:col>
      <xdr:colOff>63500</xdr:colOff>
      <xdr:row>98</xdr:row>
      <xdr:rowOff>25400</xdr:rowOff>
    </xdr:to>
    <xdr:cxnSp macro="">
      <xdr:nvCxnSpPr>
        <xdr:cNvPr id="909" name="直線コネクタ 908">
          <a:extLst>
            <a:ext uri="{FF2B5EF4-FFF2-40B4-BE49-F238E27FC236}">
              <a16:creationId xmlns:a16="http://schemas.microsoft.com/office/drawing/2014/main" xmlns="" id="{00000000-0008-0000-0600-00008D030000}"/>
            </a:ext>
          </a:extLst>
        </xdr:cNvPr>
        <xdr:cNvCxnSpPr/>
      </xdr:nvCxnSpPr>
      <xdr:spPr>
        <a:xfrm>
          <a:off x="21323300" y="16827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96</xdr:row>
      <xdr:rowOff>165155</xdr:rowOff>
    </xdr:from>
    <xdr:ext cx="313932" cy="259045"/>
    <xdr:sp macro="" textlink="">
      <xdr:nvSpPr>
        <xdr:cNvPr id="910" name="前年度繰上充用金平均値テキスト">
          <a:extLst>
            <a:ext uri="{FF2B5EF4-FFF2-40B4-BE49-F238E27FC236}">
              <a16:creationId xmlns:a16="http://schemas.microsoft.com/office/drawing/2014/main" xmlns="" id="{00000000-0008-0000-0600-00008E030000}"/>
            </a:ext>
          </a:extLst>
        </xdr:cNvPr>
        <xdr:cNvSpPr txBox="1"/>
      </xdr:nvSpPr>
      <xdr:spPr>
        <a:xfrm>
          <a:off x="22212300" y="1662435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97</xdr:row>
      <xdr:rowOff>142278</xdr:rowOff>
    </xdr:from>
    <xdr:to>
      <xdr:col>116</xdr:col>
      <xdr:colOff>114300</xdr:colOff>
      <xdr:row>98</xdr:row>
      <xdr:rowOff>72428</xdr:rowOff>
    </xdr:to>
    <xdr:sp macro="" textlink="">
      <xdr:nvSpPr>
        <xdr:cNvPr id="911" name="フローチャート: 判断 910">
          <a:extLst>
            <a:ext uri="{FF2B5EF4-FFF2-40B4-BE49-F238E27FC236}">
              <a16:creationId xmlns:a16="http://schemas.microsoft.com/office/drawing/2014/main" xmlns="" id="{00000000-0008-0000-0600-00008F030000}"/>
            </a:ext>
          </a:extLst>
        </xdr:cNvPr>
        <xdr:cNvSpPr/>
      </xdr:nvSpPr>
      <xdr:spPr>
        <a:xfrm>
          <a:off x="22110700" y="16772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25400</xdr:rowOff>
    </xdr:from>
    <xdr:to>
      <xdr:col>111</xdr:col>
      <xdr:colOff>177800</xdr:colOff>
      <xdr:row>98</xdr:row>
      <xdr:rowOff>25400</xdr:rowOff>
    </xdr:to>
    <xdr:cxnSp macro="">
      <xdr:nvCxnSpPr>
        <xdr:cNvPr id="912" name="直線コネクタ 911">
          <a:extLst>
            <a:ext uri="{FF2B5EF4-FFF2-40B4-BE49-F238E27FC236}">
              <a16:creationId xmlns:a16="http://schemas.microsoft.com/office/drawing/2014/main" xmlns="" id="{00000000-0008-0000-0600-000090030000}"/>
            </a:ext>
          </a:extLst>
        </xdr:cNvPr>
        <xdr:cNvCxnSpPr/>
      </xdr:nvCxnSpPr>
      <xdr:spPr>
        <a:xfrm>
          <a:off x="20434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97</xdr:row>
      <xdr:rowOff>146050</xdr:rowOff>
    </xdr:from>
    <xdr:to>
      <xdr:col>112</xdr:col>
      <xdr:colOff>38100</xdr:colOff>
      <xdr:row>98</xdr:row>
      <xdr:rowOff>76200</xdr:rowOff>
    </xdr:to>
    <xdr:sp macro="" textlink="">
      <xdr:nvSpPr>
        <xdr:cNvPr id="913" name="フローチャート: 判断 912">
          <a:extLst>
            <a:ext uri="{FF2B5EF4-FFF2-40B4-BE49-F238E27FC236}">
              <a16:creationId xmlns:a16="http://schemas.microsoft.com/office/drawing/2014/main" xmlns="" id="{00000000-0008-0000-0600-000091030000}"/>
            </a:ext>
          </a:extLst>
        </xdr:cNvPr>
        <xdr:cNvSpPr/>
      </xdr:nvSpPr>
      <xdr:spPr>
        <a:xfrm>
          <a:off x="21272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98</xdr:row>
      <xdr:rowOff>67327</xdr:rowOff>
    </xdr:from>
    <xdr:ext cx="249299" cy="259045"/>
    <xdr:sp macro="" textlink="">
      <xdr:nvSpPr>
        <xdr:cNvPr id="914" name="テキスト ボックス 913">
          <a:extLst>
            <a:ext uri="{FF2B5EF4-FFF2-40B4-BE49-F238E27FC236}">
              <a16:creationId xmlns:a16="http://schemas.microsoft.com/office/drawing/2014/main" xmlns="" id="{00000000-0008-0000-0600-000092030000}"/>
            </a:ext>
          </a:extLst>
        </xdr:cNvPr>
        <xdr:cNvSpPr txBox="1"/>
      </xdr:nvSpPr>
      <xdr:spPr>
        <a:xfrm>
          <a:off x="21198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25400</xdr:rowOff>
    </xdr:from>
    <xdr:to>
      <xdr:col>107</xdr:col>
      <xdr:colOff>50800</xdr:colOff>
      <xdr:row>98</xdr:row>
      <xdr:rowOff>25400</xdr:rowOff>
    </xdr:to>
    <xdr:cxnSp macro="">
      <xdr:nvCxnSpPr>
        <xdr:cNvPr id="915" name="直線コネクタ 914">
          <a:extLst>
            <a:ext uri="{FF2B5EF4-FFF2-40B4-BE49-F238E27FC236}">
              <a16:creationId xmlns:a16="http://schemas.microsoft.com/office/drawing/2014/main" xmlns="" id="{00000000-0008-0000-0600-000093030000}"/>
            </a:ext>
          </a:extLst>
        </xdr:cNvPr>
        <xdr:cNvCxnSpPr/>
      </xdr:nvCxnSpPr>
      <xdr:spPr>
        <a:xfrm>
          <a:off x="19545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97</xdr:row>
      <xdr:rowOff>146050</xdr:rowOff>
    </xdr:from>
    <xdr:to>
      <xdr:col>107</xdr:col>
      <xdr:colOff>101600</xdr:colOff>
      <xdr:row>98</xdr:row>
      <xdr:rowOff>76200</xdr:rowOff>
    </xdr:to>
    <xdr:sp macro="" textlink="">
      <xdr:nvSpPr>
        <xdr:cNvPr id="916" name="フローチャート: 判断 915">
          <a:extLst>
            <a:ext uri="{FF2B5EF4-FFF2-40B4-BE49-F238E27FC236}">
              <a16:creationId xmlns:a16="http://schemas.microsoft.com/office/drawing/2014/main" xmlns="" id="{00000000-0008-0000-0600-000094030000}"/>
            </a:ext>
          </a:extLst>
        </xdr:cNvPr>
        <xdr:cNvSpPr/>
      </xdr:nvSpPr>
      <xdr:spPr>
        <a:xfrm>
          <a:off x="20383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98</xdr:row>
      <xdr:rowOff>67327</xdr:rowOff>
    </xdr:from>
    <xdr:ext cx="249299" cy="259045"/>
    <xdr:sp macro="" textlink="">
      <xdr:nvSpPr>
        <xdr:cNvPr id="917" name="テキスト ボックス 916">
          <a:extLst>
            <a:ext uri="{FF2B5EF4-FFF2-40B4-BE49-F238E27FC236}">
              <a16:creationId xmlns:a16="http://schemas.microsoft.com/office/drawing/2014/main" xmlns="" id="{00000000-0008-0000-0600-000095030000}"/>
            </a:ext>
          </a:extLst>
        </xdr:cNvPr>
        <xdr:cNvSpPr txBox="1"/>
      </xdr:nvSpPr>
      <xdr:spPr>
        <a:xfrm>
          <a:off x="20309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25400</xdr:rowOff>
    </xdr:from>
    <xdr:to>
      <xdr:col>102</xdr:col>
      <xdr:colOff>114300</xdr:colOff>
      <xdr:row>98</xdr:row>
      <xdr:rowOff>25400</xdr:rowOff>
    </xdr:to>
    <xdr:cxnSp macro="">
      <xdr:nvCxnSpPr>
        <xdr:cNvPr id="918" name="直線コネクタ 917">
          <a:extLst>
            <a:ext uri="{FF2B5EF4-FFF2-40B4-BE49-F238E27FC236}">
              <a16:creationId xmlns:a16="http://schemas.microsoft.com/office/drawing/2014/main" xmlns="" id="{00000000-0008-0000-0600-000096030000}"/>
            </a:ext>
          </a:extLst>
        </xdr:cNvPr>
        <xdr:cNvCxnSpPr/>
      </xdr:nvCxnSpPr>
      <xdr:spPr>
        <a:xfrm>
          <a:off x="18656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97</xdr:row>
      <xdr:rowOff>146050</xdr:rowOff>
    </xdr:from>
    <xdr:to>
      <xdr:col>102</xdr:col>
      <xdr:colOff>165100</xdr:colOff>
      <xdr:row>98</xdr:row>
      <xdr:rowOff>76200</xdr:rowOff>
    </xdr:to>
    <xdr:sp macro="" textlink="">
      <xdr:nvSpPr>
        <xdr:cNvPr id="919" name="フローチャート: 判断 918">
          <a:extLst>
            <a:ext uri="{FF2B5EF4-FFF2-40B4-BE49-F238E27FC236}">
              <a16:creationId xmlns:a16="http://schemas.microsoft.com/office/drawing/2014/main" xmlns="" id="{00000000-0008-0000-0600-000097030000}"/>
            </a:ext>
          </a:extLst>
        </xdr:cNvPr>
        <xdr:cNvSpPr/>
      </xdr:nvSpPr>
      <xdr:spPr>
        <a:xfrm>
          <a:off x="19494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98</xdr:row>
      <xdr:rowOff>67327</xdr:rowOff>
    </xdr:from>
    <xdr:ext cx="249299" cy="259045"/>
    <xdr:sp macro="" textlink="">
      <xdr:nvSpPr>
        <xdr:cNvPr id="920" name="テキスト ボックス 919">
          <a:extLst>
            <a:ext uri="{FF2B5EF4-FFF2-40B4-BE49-F238E27FC236}">
              <a16:creationId xmlns:a16="http://schemas.microsoft.com/office/drawing/2014/main" xmlns="" id="{00000000-0008-0000-0600-000098030000}"/>
            </a:ext>
          </a:extLst>
        </xdr:cNvPr>
        <xdr:cNvSpPr txBox="1"/>
      </xdr:nvSpPr>
      <xdr:spPr>
        <a:xfrm>
          <a:off x="19420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97</xdr:row>
      <xdr:rowOff>146050</xdr:rowOff>
    </xdr:from>
    <xdr:to>
      <xdr:col>98</xdr:col>
      <xdr:colOff>38100</xdr:colOff>
      <xdr:row>98</xdr:row>
      <xdr:rowOff>76200</xdr:rowOff>
    </xdr:to>
    <xdr:sp macro="" textlink="">
      <xdr:nvSpPr>
        <xdr:cNvPr id="921" name="フローチャート: 判断 920">
          <a:extLst>
            <a:ext uri="{FF2B5EF4-FFF2-40B4-BE49-F238E27FC236}">
              <a16:creationId xmlns:a16="http://schemas.microsoft.com/office/drawing/2014/main" xmlns="" id="{00000000-0008-0000-0600-000099030000}"/>
            </a:ext>
          </a:extLst>
        </xdr:cNvPr>
        <xdr:cNvSpPr/>
      </xdr:nvSpPr>
      <xdr:spPr>
        <a:xfrm>
          <a:off x="18605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98</xdr:row>
      <xdr:rowOff>67327</xdr:rowOff>
    </xdr:from>
    <xdr:ext cx="249299" cy="259045"/>
    <xdr:sp macro="" textlink="">
      <xdr:nvSpPr>
        <xdr:cNvPr id="922" name="テキスト ボックス 921">
          <a:extLst>
            <a:ext uri="{FF2B5EF4-FFF2-40B4-BE49-F238E27FC236}">
              <a16:creationId xmlns:a16="http://schemas.microsoft.com/office/drawing/2014/main" xmlns="" id="{00000000-0008-0000-0600-00009A030000}"/>
            </a:ext>
          </a:extLst>
        </xdr:cNvPr>
        <xdr:cNvSpPr txBox="1"/>
      </xdr:nvSpPr>
      <xdr:spPr>
        <a:xfrm>
          <a:off x="18531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xmlns="" id="{00000000-0008-0000-0600-00009B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xmlns="" id="{00000000-0008-0000-0600-00009C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xmlns="" id="{00000000-0008-0000-0600-00009D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xmlns="" id="{00000000-0008-0000-0600-00009E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xmlns="" id="{00000000-0008-0000-0600-00009F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97</xdr:row>
      <xdr:rowOff>146050</xdr:rowOff>
    </xdr:from>
    <xdr:to>
      <xdr:col>116</xdr:col>
      <xdr:colOff>114300</xdr:colOff>
      <xdr:row>98</xdr:row>
      <xdr:rowOff>76200</xdr:rowOff>
    </xdr:to>
    <xdr:sp macro="" textlink="">
      <xdr:nvSpPr>
        <xdr:cNvPr id="928" name="楕円 927">
          <a:extLst>
            <a:ext uri="{FF2B5EF4-FFF2-40B4-BE49-F238E27FC236}">
              <a16:creationId xmlns:a16="http://schemas.microsoft.com/office/drawing/2014/main" xmlns="" id="{00000000-0008-0000-0600-0000A0030000}"/>
            </a:ext>
          </a:extLst>
        </xdr:cNvPr>
        <xdr:cNvSpPr/>
      </xdr:nvSpPr>
      <xdr:spPr>
        <a:xfrm>
          <a:off x="221107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120705</xdr:rowOff>
    </xdr:from>
    <xdr:ext cx="249299" cy="259045"/>
    <xdr:sp macro="" textlink="">
      <xdr:nvSpPr>
        <xdr:cNvPr id="929" name="前年度繰上充用金該当値テキスト">
          <a:extLst>
            <a:ext uri="{FF2B5EF4-FFF2-40B4-BE49-F238E27FC236}">
              <a16:creationId xmlns:a16="http://schemas.microsoft.com/office/drawing/2014/main" xmlns="" id="{00000000-0008-0000-0600-0000A1030000}"/>
            </a:ext>
          </a:extLst>
        </xdr:cNvPr>
        <xdr:cNvSpPr txBox="1"/>
      </xdr:nvSpPr>
      <xdr:spPr>
        <a:xfrm>
          <a:off x="22212300" y="16751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97</xdr:row>
      <xdr:rowOff>146050</xdr:rowOff>
    </xdr:from>
    <xdr:to>
      <xdr:col>112</xdr:col>
      <xdr:colOff>38100</xdr:colOff>
      <xdr:row>98</xdr:row>
      <xdr:rowOff>76200</xdr:rowOff>
    </xdr:to>
    <xdr:sp macro="" textlink="">
      <xdr:nvSpPr>
        <xdr:cNvPr id="930" name="楕円 929">
          <a:extLst>
            <a:ext uri="{FF2B5EF4-FFF2-40B4-BE49-F238E27FC236}">
              <a16:creationId xmlns:a16="http://schemas.microsoft.com/office/drawing/2014/main" xmlns="" id="{00000000-0008-0000-0600-0000A2030000}"/>
            </a:ext>
          </a:extLst>
        </xdr:cNvPr>
        <xdr:cNvSpPr/>
      </xdr:nvSpPr>
      <xdr:spPr>
        <a:xfrm>
          <a:off x="21272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96</xdr:row>
      <xdr:rowOff>92727</xdr:rowOff>
    </xdr:from>
    <xdr:ext cx="249299" cy="259045"/>
    <xdr:sp macro="" textlink="">
      <xdr:nvSpPr>
        <xdr:cNvPr id="931" name="テキスト ボックス 930">
          <a:extLst>
            <a:ext uri="{FF2B5EF4-FFF2-40B4-BE49-F238E27FC236}">
              <a16:creationId xmlns:a16="http://schemas.microsoft.com/office/drawing/2014/main" xmlns="" id="{00000000-0008-0000-0600-0000A3030000}"/>
            </a:ext>
          </a:extLst>
        </xdr:cNvPr>
        <xdr:cNvSpPr txBox="1"/>
      </xdr:nvSpPr>
      <xdr:spPr>
        <a:xfrm>
          <a:off x="21198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97</xdr:row>
      <xdr:rowOff>146050</xdr:rowOff>
    </xdr:from>
    <xdr:to>
      <xdr:col>107</xdr:col>
      <xdr:colOff>101600</xdr:colOff>
      <xdr:row>98</xdr:row>
      <xdr:rowOff>76200</xdr:rowOff>
    </xdr:to>
    <xdr:sp macro="" textlink="">
      <xdr:nvSpPr>
        <xdr:cNvPr id="932" name="楕円 931">
          <a:extLst>
            <a:ext uri="{FF2B5EF4-FFF2-40B4-BE49-F238E27FC236}">
              <a16:creationId xmlns:a16="http://schemas.microsoft.com/office/drawing/2014/main" xmlns="" id="{00000000-0008-0000-0600-0000A4030000}"/>
            </a:ext>
          </a:extLst>
        </xdr:cNvPr>
        <xdr:cNvSpPr/>
      </xdr:nvSpPr>
      <xdr:spPr>
        <a:xfrm>
          <a:off x="20383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96</xdr:row>
      <xdr:rowOff>92727</xdr:rowOff>
    </xdr:from>
    <xdr:ext cx="249299" cy="259045"/>
    <xdr:sp macro="" textlink="">
      <xdr:nvSpPr>
        <xdr:cNvPr id="933" name="テキスト ボックス 932">
          <a:extLst>
            <a:ext uri="{FF2B5EF4-FFF2-40B4-BE49-F238E27FC236}">
              <a16:creationId xmlns:a16="http://schemas.microsoft.com/office/drawing/2014/main" xmlns="" id="{00000000-0008-0000-0600-0000A5030000}"/>
            </a:ext>
          </a:extLst>
        </xdr:cNvPr>
        <xdr:cNvSpPr txBox="1"/>
      </xdr:nvSpPr>
      <xdr:spPr>
        <a:xfrm>
          <a:off x="20309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97</xdr:row>
      <xdr:rowOff>146050</xdr:rowOff>
    </xdr:from>
    <xdr:to>
      <xdr:col>102</xdr:col>
      <xdr:colOff>165100</xdr:colOff>
      <xdr:row>98</xdr:row>
      <xdr:rowOff>76200</xdr:rowOff>
    </xdr:to>
    <xdr:sp macro="" textlink="">
      <xdr:nvSpPr>
        <xdr:cNvPr id="934" name="楕円 933">
          <a:extLst>
            <a:ext uri="{FF2B5EF4-FFF2-40B4-BE49-F238E27FC236}">
              <a16:creationId xmlns:a16="http://schemas.microsoft.com/office/drawing/2014/main" xmlns="" id="{00000000-0008-0000-0600-0000A6030000}"/>
            </a:ext>
          </a:extLst>
        </xdr:cNvPr>
        <xdr:cNvSpPr/>
      </xdr:nvSpPr>
      <xdr:spPr>
        <a:xfrm>
          <a:off x="19494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96</xdr:row>
      <xdr:rowOff>92727</xdr:rowOff>
    </xdr:from>
    <xdr:ext cx="249299" cy="259045"/>
    <xdr:sp macro="" textlink="">
      <xdr:nvSpPr>
        <xdr:cNvPr id="935" name="テキスト ボックス 934">
          <a:extLst>
            <a:ext uri="{FF2B5EF4-FFF2-40B4-BE49-F238E27FC236}">
              <a16:creationId xmlns:a16="http://schemas.microsoft.com/office/drawing/2014/main" xmlns="" id="{00000000-0008-0000-0600-0000A7030000}"/>
            </a:ext>
          </a:extLst>
        </xdr:cNvPr>
        <xdr:cNvSpPr txBox="1"/>
      </xdr:nvSpPr>
      <xdr:spPr>
        <a:xfrm>
          <a:off x="19420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97</xdr:row>
      <xdr:rowOff>146050</xdr:rowOff>
    </xdr:from>
    <xdr:to>
      <xdr:col>98</xdr:col>
      <xdr:colOff>38100</xdr:colOff>
      <xdr:row>98</xdr:row>
      <xdr:rowOff>76200</xdr:rowOff>
    </xdr:to>
    <xdr:sp macro="" textlink="">
      <xdr:nvSpPr>
        <xdr:cNvPr id="936" name="楕円 935">
          <a:extLst>
            <a:ext uri="{FF2B5EF4-FFF2-40B4-BE49-F238E27FC236}">
              <a16:creationId xmlns:a16="http://schemas.microsoft.com/office/drawing/2014/main" xmlns="" id="{00000000-0008-0000-0600-0000A8030000}"/>
            </a:ext>
          </a:extLst>
        </xdr:cNvPr>
        <xdr:cNvSpPr/>
      </xdr:nvSpPr>
      <xdr:spPr>
        <a:xfrm>
          <a:off x="18605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96</xdr:row>
      <xdr:rowOff>92727</xdr:rowOff>
    </xdr:from>
    <xdr:ext cx="249299" cy="259045"/>
    <xdr:sp macro="" textlink="">
      <xdr:nvSpPr>
        <xdr:cNvPr id="937" name="テキスト ボックス 936">
          <a:extLst>
            <a:ext uri="{FF2B5EF4-FFF2-40B4-BE49-F238E27FC236}">
              <a16:creationId xmlns:a16="http://schemas.microsoft.com/office/drawing/2014/main" xmlns="" id="{00000000-0008-0000-0600-0000A9030000}"/>
            </a:ext>
          </a:extLst>
        </xdr:cNvPr>
        <xdr:cNvSpPr txBox="1"/>
      </xdr:nvSpPr>
      <xdr:spPr>
        <a:xfrm>
          <a:off x="18531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8" name="正方形/長方形 937">
          <a:extLst>
            <a:ext uri="{FF2B5EF4-FFF2-40B4-BE49-F238E27FC236}">
              <a16:creationId xmlns:a16="http://schemas.microsoft.com/office/drawing/2014/main" xmlns="" id="{00000000-0008-0000-0600-0000AA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9" name="正方形/長方形 938">
          <a:extLst>
            <a:ext uri="{FF2B5EF4-FFF2-40B4-BE49-F238E27FC236}">
              <a16:creationId xmlns:a16="http://schemas.microsoft.com/office/drawing/2014/main" xmlns="" id="{00000000-0008-0000-0600-0000AB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0" name="テキスト ボックス 939">
          <a:extLst>
            <a:ext uri="{FF2B5EF4-FFF2-40B4-BE49-F238E27FC236}">
              <a16:creationId xmlns:a16="http://schemas.microsoft.com/office/drawing/2014/main" xmlns="" id="{00000000-0008-0000-0600-0000AC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年度については、雲の上の図書館、複合福祉施設、畜産公社の整備完了に伴い、普通建設事業費及び普通建設事業費（うち新規整備）が減となっている。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維持補修費については、雲の上の施設群や、土づくりセンターの修繕料等が減額になったことに伴い減となっている。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貸付金については、畜産公社への貸付金が減額となったことに伴い減。</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物件費については、複合福祉施設の施設管理委託料、崩土による機械借上料等の増に伴い、経常的な物件費が増となっている。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災害復旧事業については、平成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月から</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月にかけての梅雨前線豪雨及び台風</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号襲来により、町管理施設等の崩土除去や舗装修繕が発生したため増となっている。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前年度繰上充用金については発生していないため、数値として表れていない。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xmlns=""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xmlns=""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xmlns=""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xmlns=""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xmlns=""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xmlns=""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xmlns=""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xmlns=""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xmlns=""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xmlns=""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3,542
3,539
236.45
6,648,476
6,531,980
52,776
2,832,570
6,087,970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xmlns=""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xmlns=""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xmlns=""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xmlns=""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xmlns=""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xmlns=""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xmlns=""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xmlns=""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xmlns=""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xmlns=""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xmlns=""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xmlns=""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xmlns=""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xmlns=""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xmlns=""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xmlns=""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xmlns=""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xmlns=""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xmlns=""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xmlns=""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xmlns=""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xmlns=""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xmlns=""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xmlns=""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xmlns=""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xmlns=""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xmlns=""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xmlns=""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xmlns=""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xmlns=""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xmlns=""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xmlns=""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xmlns=""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xmlns=""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xmlns=""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xmlns=""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xmlns=""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xmlns=""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xmlns=""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xmlns=""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xmlns=""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xmlns=""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xmlns=""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145777</xdr:rowOff>
    </xdr:from>
    <xdr:to>
      <xdr:col>24</xdr:col>
      <xdr:colOff>62865</xdr:colOff>
      <xdr:row>38</xdr:row>
      <xdr:rowOff>95676</xdr:rowOff>
    </xdr:to>
    <xdr:cxnSp macro="">
      <xdr:nvCxnSpPr>
        <xdr:cNvPr id="55" name="直線コネクタ 54">
          <a:extLst>
            <a:ext uri="{FF2B5EF4-FFF2-40B4-BE49-F238E27FC236}">
              <a16:creationId xmlns:a16="http://schemas.microsoft.com/office/drawing/2014/main" xmlns="" id="{00000000-0008-0000-0700-000037000000}"/>
            </a:ext>
          </a:extLst>
        </xdr:cNvPr>
        <xdr:cNvCxnSpPr/>
      </xdr:nvCxnSpPr>
      <xdr:spPr>
        <a:xfrm flipV="1">
          <a:off x="4633595" y="5289277"/>
          <a:ext cx="1270" cy="13214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99503</xdr:rowOff>
    </xdr:from>
    <xdr:ext cx="469744" cy="259045"/>
    <xdr:sp macro="" textlink="">
      <xdr:nvSpPr>
        <xdr:cNvPr id="56" name="議会費最小値テキスト">
          <a:extLst>
            <a:ext uri="{FF2B5EF4-FFF2-40B4-BE49-F238E27FC236}">
              <a16:creationId xmlns:a16="http://schemas.microsoft.com/office/drawing/2014/main" xmlns="" id="{00000000-0008-0000-0700-000038000000}"/>
            </a:ext>
          </a:extLst>
        </xdr:cNvPr>
        <xdr:cNvSpPr txBox="1"/>
      </xdr:nvSpPr>
      <xdr:spPr>
        <a:xfrm>
          <a:off x="4686300" y="6614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95676</xdr:rowOff>
    </xdr:from>
    <xdr:to>
      <xdr:col>24</xdr:col>
      <xdr:colOff>152400</xdr:colOff>
      <xdr:row>38</xdr:row>
      <xdr:rowOff>95676</xdr:rowOff>
    </xdr:to>
    <xdr:cxnSp macro="">
      <xdr:nvCxnSpPr>
        <xdr:cNvPr id="57" name="直線コネクタ 56">
          <a:extLst>
            <a:ext uri="{FF2B5EF4-FFF2-40B4-BE49-F238E27FC236}">
              <a16:creationId xmlns:a16="http://schemas.microsoft.com/office/drawing/2014/main" xmlns="" id="{00000000-0008-0000-0700-000039000000}"/>
            </a:ext>
          </a:extLst>
        </xdr:cNvPr>
        <xdr:cNvCxnSpPr/>
      </xdr:nvCxnSpPr>
      <xdr:spPr>
        <a:xfrm>
          <a:off x="4546600" y="66107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92454</xdr:rowOff>
    </xdr:from>
    <xdr:ext cx="534377" cy="259045"/>
    <xdr:sp macro="" textlink="">
      <xdr:nvSpPr>
        <xdr:cNvPr id="58" name="議会費最大値テキスト">
          <a:extLst>
            <a:ext uri="{FF2B5EF4-FFF2-40B4-BE49-F238E27FC236}">
              <a16:creationId xmlns:a16="http://schemas.microsoft.com/office/drawing/2014/main" xmlns="" id="{00000000-0008-0000-0700-00003A000000}"/>
            </a:ext>
          </a:extLst>
        </xdr:cNvPr>
        <xdr:cNvSpPr txBox="1"/>
      </xdr:nvSpPr>
      <xdr:spPr>
        <a:xfrm>
          <a:off x="4686300" y="5064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75,681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145777</xdr:rowOff>
    </xdr:from>
    <xdr:to>
      <xdr:col>24</xdr:col>
      <xdr:colOff>152400</xdr:colOff>
      <xdr:row>30</xdr:row>
      <xdr:rowOff>145777</xdr:rowOff>
    </xdr:to>
    <xdr:cxnSp macro="">
      <xdr:nvCxnSpPr>
        <xdr:cNvPr id="59" name="直線コネクタ 58">
          <a:extLst>
            <a:ext uri="{FF2B5EF4-FFF2-40B4-BE49-F238E27FC236}">
              <a16:creationId xmlns:a16="http://schemas.microsoft.com/office/drawing/2014/main" xmlns="" id="{00000000-0008-0000-0700-00003B000000}"/>
            </a:ext>
          </a:extLst>
        </xdr:cNvPr>
        <xdr:cNvCxnSpPr/>
      </xdr:nvCxnSpPr>
      <xdr:spPr>
        <a:xfrm>
          <a:off x="4546600" y="52892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108725</xdr:rowOff>
    </xdr:from>
    <xdr:to>
      <xdr:col>24</xdr:col>
      <xdr:colOff>63500</xdr:colOff>
      <xdr:row>37</xdr:row>
      <xdr:rowOff>132671</xdr:rowOff>
    </xdr:to>
    <xdr:cxnSp macro="">
      <xdr:nvCxnSpPr>
        <xdr:cNvPr id="60" name="直線コネクタ 59">
          <a:extLst>
            <a:ext uri="{FF2B5EF4-FFF2-40B4-BE49-F238E27FC236}">
              <a16:creationId xmlns:a16="http://schemas.microsoft.com/office/drawing/2014/main" xmlns="" id="{00000000-0008-0000-0700-00003C000000}"/>
            </a:ext>
          </a:extLst>
        </xdr:cNvPr>
        <xdr:cNvCxnSpPr/>
      </xdr:nvCxnSpPr>
      <xdr:spPr>
        <a:xfrm flipV="1">
          <a:off x="3797300" y="6452375"/>
          <a:ext cx="838200" cy="239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28129</xdr:rowOff>
    </xdr:from>
    <xdr:ext cx="534377" cy="259045"/>
    <xdr:sp macro="" textlink="">
      <xdr:nvSpPr>
        <xdr:cNvPr id="61" name="議会費平均値テキスト">
          <a:extLst>
            <a:ext uri="{FF2B5EF4-FFF2-40B4-BE49-F238E27FC236}">
              <a16:creationId xmlns:a16="http://schemas.microsoft.com/office/drawing/2014/main" xmlns="" id="{00000000-0008-0000-0700-00003D000000}"/>
            </a:ext>
          </a:extLst>
        </xdr:cNvPr>
        <xdr:cNvSpPr txBox="1"/>
      </xdr:nvSpPr>
      <xdr:spPr>
        <a:xfrm>
          <a:off x="4686300" y="62003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5252</xdr:rowOff>
    </xdr:from>
    <xdr:to>
      <xdr:col>24</xdr:col>
      <xdr:colOff>114300</xdr:colOff>
      <xdr:row>37</xdr:row>
      <xdr:rowOff>106852</xdr:rowOff>
    </xdr:to>
    <xdr:sp macro="" textlink="">
      <xdr:nvSpPr>
        <xdr:cNvPr id="62" name="フローチャート: 判断 61">
          <a:extLst>
            <a:ext uri="{FF2B5EF4-FFF2-40B4-BE49-F238E27FC236}">
              <a16:creationId xmlns:a16="http://schemas.microsoft.com/office/drawing/2014/main" xmlns="" id="{00000000-0008-0000-0700-00003E000000}"/>
            </a:ext>
          </a:extLst>
        </xdr:cNvPr>
        <xdr:cNvSpPr/>
      </xdr:nvSpPr>
      <xdr:spPr>
        <a:xfrm>
          <a:off x="45847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114211</xdr:rowOff>
    </xdr:from>
    <xdr:to>
      <xdr:col>19</xdr:col>
      <xdr:colOff>177800</xdr:colOff>
      <xdr:row>37</xdr:row>
      <xdr:rowOff>132671</xdr:rowOff>
    </xdr:to>
    <xdr:cxnSp macro="">
      <xdr:nvCxnSpPr>
        <xdr:cNvPr id="63" name="直線コネクタ 62">
          <a:extLst>
            <a:ext uri="{FF2B5EF4-FFF2-40B4-BE49-F238E27FC236}">
              <a16:creationId xmlns:a16="http://schemas.microsoft.com/office/drawing/2014/main" xmlns="" id="{00000000-0008-0000-0700-00003F000000}"/>
            </a:ext>
          </a:extLst>
        </xdr:cNvPr>
        <xdr:cNvCxnSpPr/>
      </xdr:nvCxnSpPr>
      <xdr:spPr>
        <a:xfrm>
          <a:off x="2908300" y="6457861"/>
          <a:ext cx="889000" cy="184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2984</xdr:rowOff>
    </xdr:from>
    <xdr:to>
      <xdr:col>20</xdr:col>
      <xdr:colOff>38100</xdr:colOff>
      <xdr:row>37</xdr:row>
      <xdr:rowOff>104584</xdr:rowOff>
    </xdr:to>
    <xdr:sp macro="" textlink="">
      <xdr:nvSpPr>
        <xdr:cNvPr id="64" name="フローチャート: 判断 63">
          <a:extLst>
            <a:ext uri="{FF2B5EF4-FFF2-40B4-BE49-F238E27FC236}">
              <a16:creationId xmlns:a16="http://schemas.microsoft.com/office/drawing/2014/main" xmlns="" id="{00000000-0008-0000-0700-000040000000}"/>
            </a:ext>
          </a:extLst>
        </xdr:cNvPr>
        <xdr:cNvSpPr/>
      </xdr:nvSpPr>
      <xdr:spPr>
        <a:xfrm>
          <a:off x="37465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121111</xdr:rowOff>
    </xdr:from>
    <xdr:ext cx="534377" cy="259045"/>
    <xdr:sp macro="" textlink="">
      <xdr:nvSpPr>
        <xdr:cNvPr id="65" name="テキスト ボックス 64">
          <a:extLst>
            <a:ext uri="{FF2B5EF4-FFF2-40B4-BE49-F238E27FC236}">
              <a16:creationId xmlns:a16="http://schemas.microsoft.com/office/drawing/2014/main" xmlns="" id="{00000000-0008-0000-0700-000041000000}"/>
            </a:ext>
          </a:extLst>
        </xdr:cNvPr>
        <xdr:cNvSpPr txBox="1"/>
      </xdr:nvSpPr>
      <xdr:spPr>
        <a:xfrm>
          <a:off x="3530111" y="61218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104820</xdr:rowOff>
    </xdr:from>
    <xdr:to>
      <xdr:col>15</xdr:col>
      <xdr:colOff>50800</xdr:colOff>
      <xdr:row>37</xdr:row>
      <xdr:rowOff>114211</xdr:rowOff>
    </xdr:to>
    <xdr:cxnSp macro="">
      <xdr:nvCxnSpPr>
        <xdr:cNvPr id="66" name="直線コネクタ 65">
          <a:extLst>
            <a:ext uri="{FF2B5EF4-FFF2-40B4-BE49-F238E27FC236}">
              <a16:creationId xmlns:a16="http://schemas.microsoft.com/office/drawing/2014/main" xmlns="" id="{00000000-0008-0000-0700-000042000000}"/>
            </a:ext>
          </a:extLst>
        </xdr:cNvPr>
        <xdr:cNvCxnSpPr/>
      </xdr:nvCxnSpPr>
      <xdr:spPr>
        <a:xfrm>
          <a:off x="2019300" y="6448470"/>
          <a:ext cx="889000" cy="9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3270</xdr:rowOff>
    </xdr:from>
    <xdr:to>
      <xdr:col>15</xdr:col>
      <xdr:colOff>101600</xdr:colOff>
      <xdr:row>37</xdr:row>
      <xdr:rowOff>104870</xdr:rowOff>
    </xdr:to>
    <xdr:sp macro="" textlink="">
      <xdr:nvSpPr>
        <xdr:cNvPr id="67" name="フローチャート: 判断 66">
          <a:extLst>
            <a:ext uri="{FF2B5EF4-FFF2-40B4-BE49-F238E27FC236}">
              <a16:creationId xmlns:a16="http://schemas.microsoft.com/office/drawing/2014/main" xmlns="" id="{00000000-0008-0000-0700-000043000000}"/>
            </a:ext>
          </a:extLst>
        </xdr:cNvPr>
        <xdr:cNvSpPr/>
      </xdr:nvSpPr>
      <xdr:spPr>
        <a:xfrm>
          <a:off x="2857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121397</xdr:rowOff>
    </xdr:from>
    <xdr:ext cx="534377" cy="259045"/>
    <xdr:sp macro="" textlink="">
      <xdr:nvSpPr>
        <xdr:cNvPr id="68" name="テキスト ボックス 67">
          <a:extLst>
            <a:ext uri="{FF2B5EF4-FFF2-40B4-BE49-F238E27FC236}">
              <a16:creationId xmlns:a16="http://schemas.microsoft.com/office/drawing/2014/main" xmlns="" id="{00000000-0008-0000-0700-000044000000}"/>
            </a:ext>
          </a:extLst>
        </xdr:cNvPr>
        <xdr:cNvSpPr txBox="1"/>
      </xdr:nvSpPr>
      <xdr:spPr>
        <a:xfrm>
          <a:off x="2641111" y="6122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104820</xdr:rowOff>
    </xdr:from>
    <xdr:to>
      <xdr:col>10</xdr:col>
      <xdr:colOff>114300</xdr:colOff>
      <xdr:row>37</xdr:row>
      <xdr:rowOff>125394</xdr:rowOff>
    </xdr:to>
    <xdr:cxnSp macro="">
      <xdr:nvCxnSpPr>
        <xdr:cNvPr id="69" name="直線コネクタ 68">
          <a:extLst>
            <a:ext uri="{FF2B5EF4-FFF2-40B4-BE49-F238E27FC236}">
              <a16:creationId xmlns:a16="http://schemas.microsoft.com/office/drawing/2014/main" xmlns="" id="{00000000-0008-0000-0700-000045000000}"/>
            </a:ext>
          </a:extLst>
        </xdr:cNvPr>
        <xdr:cNvCxnSpPr/>
      </xdr:nvCxnSpPr>
      <xdr:spPr>
        <a:xfrm flipV="1">
          <a:off x="1130300" y="6448470"/>
          <a:ext cx="8890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158947</xdr:rowOff>
    </xdr:from>
    <xdr:to>
      <xdr:col>10</xdr:col>
      <xdr:colOff>165100</xdr:colOff>
      <xdr:row>37</xdr:row>
      <xdr:rowOff>89097</xdr:rowOff>
    </xdr:to>
    <xdr:sp macro="" textlink="">
      <xdr:nvSpPr>
        <xdr:cNvPr id="70" name="フローチャート: 判断 69">
          <a:extLst>
            <a:ext uri="{FF2B5EF4-FFF2-40B4-BE49-F238E27FC236}">
              <a16:creationId xmlns:a16="http://schemas.microsoft.com/office/drawing/2014/main" xmlns="" id="{00000000-0008-0000-0700-000046000000}"/>
            </a:ext>
          </a:extLst>
        </xdr:cNvPr>
        <xdr:cNvSpPr/>
      </xdr:nvSpPr>
      <xdr:spPr>
        <a:xfrm>
          <a:off x="1968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105624</xdr:rowOff>
    </xdr:from>
    <xdr:ext cx="534377" cy="259045"/>
    <xdr:sp macro="" textlink="">
      <xdr:nvSpPr>
        <xdr:cNvPr id="71" name="テキスト ボックス 70">
          <a:extLst>
            <a:ext uri="{FF2B5EF4-FFF2-40B4-BE49-F238E27FC236}">
              <a16:creationId xmlns:a16="http://schemas.microsoft.com/office/drawing/2014/main" xmlns="" id="{00000000-0008-0000-0700-000047000000}"/>
            </a:ext>
          </a:extLst>
        </xdr:cNvPr>
        <xdr:cNvSpPr txBox="1"/>
      </xdr:nvSpPr>
      <xdr:spPr>
        <a:xfrm>
          <a:off x="1752111" y="6106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159804</xdr:rowOff>
    </xdr:from>
    <xdr:to>
      <xdr:col>6</xdr:col>
      <xdr:colOff>38100</xdr:colOff>
      <xdr:row>37</xdr:row>
      <xdr:rowOff>89954</xdr:rowOff>
    </xdr:to>
    <xdr:sp macro="" textlink="">
      <xdr:nvSpPr>
        <xdr:cNvPr id="72" name="フローチャート: 判断 71">
          <a:extLst>
            <a:ext uri="{FF2B5EF4-FFF2-40B4-BE49-F238E27FC236}">
              <a16:creationId xmlns:a16="http://schemas.microsoft.com/office/drawing/2014/main" xmlns="" id="{00000000-0008-0000-0700-000048000000}"/>
            </a:ext>
          </a:extLst>
        </xdr:cNvPr>
        <xdr:cNvSpPr/>
      </xdr:nvSpPr>
      <xdr:spPr>
        <a:xfrm>
          <a:off x="1079500" y="6332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106481</xdr:rowOff>
    </xdr:from>
    <xdr:ext cx="534377" cy="259045"/>
    <xdr:sp macro="" textlink="">
      <xdr:nvSpPr>
        <xdr:cNvPr id="73" name="テキスト ボックス 72">
          <a:extLst>
            <a:ext uri="{FF2B5EF4-FFF2-40B4-BE49-F238E27FC236}">
              <a16:creationId xmlns:a16="http://schemas.microsoft.com/office/drawing/2014/main" xmlns="" id="{00000000-0008-0000-0700-000049000000}"/>
            </a:ext>
          </a:extLst>
        </xdr:cNvPr>
        <xdr:cNvSpPr txBox="1"/>
      </xdr:nvSpPr>
      <xdr:spPr>
        <a:xfrm>
          <a:off x="863111" y="6107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xmlns=""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xmlns=""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xmlns=""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xmlns=""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xmlns=""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57925</xdr:rowOff>
    </xdr:from>
    <xdr:to>
      <xdr:col>24</xdr:col>
      <xdr:colOff>114300</xdr:colOff>
      <xdr:row>37</xdr:row>
      <xdr:rowOff>159525</xdr:rowOff>
    </xdr:to>
    <xdr:sp macro="" textlink="">
      <xdr:nvSpPr>
        <xdr:cNvPr id="79" name="楕円 78">
          <a:extLst>
            <a:ext uri="{FF2B5EF4-FFF2-40B4-BE49-F238E27FC236}">
              <a16:creationId xmlns:a16="http://schemas.microsoft.com/office/drawing/2014/main" xmlns="" id="{00000000-0008-0000-0700-00004F000000}"/>
            </a:ext>
          </a:extLst>
        </xdr:cNvPr>
        <xdr:cNvSpPr/>
      </xdr:nvSpPr>
      <xdr:spPr>
        <a:xfrm>
          <a:off x="4584700" y="6401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36352</xdr:rowOff>
    </xdr:from>
    <xdr:ext cx="534377" cy="259045"/>
    <xdr:sp macro="" textlink="">
      <xdr:nvSpPr>
        <xdr:cNvPr id="80" name="議会費該当値テキスト">
          <a:extLst>
            <a:ext uri="{FF2B5EF4-FFF2-40B4-BE49-F238E27FC236}">
              <a16:creationId xmlns:a16="http://schemas.microsoft.com/office/drawing/2014/main" xmlns="" id="{00000000-0008-0000-0700-000050000000}"/>
            </a:ext>
          </a:extLst>
        </xdr:cNvPr>
        <xdr:cNvSpPr txBox="1"/>
      </xdr:nvSpPr>
      <xdr:spPr>
        <a:xfrm>
          <a:off x="4686300" y="6380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81871</xdr:rowOff>
    </xdr:from>
    <xdr:to>
      <xdr:col>20</xdr:col>
      <xdr:colOff>38100</xdr:colOff>
      <xdr:row>38</xdr:row>
      <xdr:rowOff>12021</xdr:rowOff>
    </xdr:to>
    <xdr:sp macro="" textlink="">
      <xdr:nvSpPr>
        <xdr:cNvPr id="81" name="楕円 80">
          <a:extLst>
            <a:ext uri="{FF2B5EF4-FFF2-40B4-BE49-F238E27FC236}">
              <a16:creationId xmlns:a16="http://schemas.microsoft.com/office/drawing/2014/main" xmlns="" id="{00000000-0008-0000-0700-000051000000}"/>
            </a:ext>
          </a:extLst>
        </xdr:cNvPr>
        <xdr:cNvSpPr/>
      </xdr:nvSpPr>
      <xdr:spPr>
        <a:xfrm>
          <a:off x="3746500" y="6425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38</xdr:row>
      <xdr:rowOff>3147</xdr:rowOff>
    </xdr:from>
    <xdr:ext cx="534377" cy="259045"/>
    <xdr:sp macro="" textlink="">
      <xdr:nvSpPr>
        <xdr:cNvPr id="82" name="テキスト ボックス 81">
          <a:extLst>
            <a:ext uri="{FF2B5EF4-FFF2-40B4-BE49-F238E27FC236}">
              <a16:creationId xmlns:a16="http://schemas.microsoft.com/office/drawing/2014/main" xmlns="" id="{00000000-0008-0000-0700-000052000000}"/>
            </a:ext>
          </a:extLst>
        </xdr:cNvPr>
        <xdr:cNvSpPr txBox="1"/>
      </xdr:nvSpPr>
      <xdr:spPr>
        <a:xfrm>
          <a:off x="3530111" y="65182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63411</xdr:rowOff>
    </xdr:from>
    <xdr:to>
      <xdr:col>15</xdr:col>
      <xdr:colOff>101600</xdr:colOff>
      <xdr:row>37</xdr:row>
      <xdr:rowOff>165012</xdr:rowOff>
    </xdr:to>
    <xdr:sp macro="" textlink="">
      <xdr:nvSpPr>
        <xdr:cNvPr id="83" name="楕円 82">
          <a:extLst>
            <a:ext uri="{FF2B5EF4-FFF2-40B4-BE49-F238E27FC236}">
              <a16:creationId xmlns:a16="http://schemas.microsoft.com/office/drawing/2014/main" xmlns="" id="{00000000-0008-0000-0700-000053000000}"/>
            </a:ext>
          </a:extLst>
        </xdr:cNvPr>
        <xdr:cNvSpPr/>
      </xdr:nvSpPr>
      <xdr:spPr>
        <a:xfrm>
          <a:off x="2857500" y="6407061"/>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156138</xdr:rowOff>
    </xdr:from>
    <xdr:ext cx="534377" cy="259045"/>
    <xdr:sp macro="" textlink="">
      <xdr:nvSpPr>
        <xdr:cNvPr id="84" name="テキスト ボックス 83">
          <a:extLst>
            <a:ext uri="{FF2B5EF4-FFF2-40B4-BE49-F238E27FC236}">
              <a16:creationId xmlns:a16="http://schemas.microsoft.com/office/drawing/2014/main" xmlns="" id="{00000000-0008-0000-0700-000054000000}"/>
            </a:ext>
          </a:extLst>
        </xdr:cNvPr>
        <xdr:cNvSpPr txBox="1"/>
      </xdr:nvSpPr>
      <xdr:spPr>
        <a:xfrm>
          <a:off x="2641111" y="6499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54020</xdr:rowOff>
    </xdr:from>
    <xdr:to>
      <xdr:col>10</xdr:col>
      <xdr:colOff>165100</xdr:colOff>
      <xdr:row>37</xdr:row>
      <xdr:rowOff>155620</xdr:rowOff>
    </xdr:to>
    <xdr:sp macro="" textlink="">
      <xdr:nvSpPr>
        <xdr:cNvPr id="85" name="楕円 84">
          <a:extLst>
            <a:ext uri="{FF2B5EF4-FFF2-40B4-BE49-F238E27FC236}">
              <a16:creationId xmlns:a16="http://schemas.microsoft.com/office/drawing/2014/main" xmlns="" id="{00000000-0008-0000-0700-000055000000}"/>
            </a:ext>
          </a:extLst>
        </xdr:cNvPr>
        <xdr:cNvSpPr/>
      </xdr:nvSpPr>
      <xdr:spPr>
        <a:xfrm>
          <a:off x="1968500" y="6397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146746</xdr:rowOff>
    </xdr:from>
    <xdr:ext cx="534377" cy="259045"/>
    <xdr:sp macro="" textlink="">
      <xdr:nvSpPr>
        <xdr:cNvPr id="86" name="テキスト ボックス 85">
          <a:extLst>
            <a:ext uri="{FF2B5EF4-FFF2-40B4-BE49-F238E27FC236}">
              <a16:creationId xmlns:a16="http://schemas.microsoft.com/office/drawing/2014/main" xmlns="" id="{00000000-0008-0000-0700-000056000000}"/>
            </a:ext>
          </a:extLst>
        </xdr:cNvPr>
        <xdr:cNvSpPr txBox="1"/>
      </xdr:nvSpPr>
      <xdr:spPr>
        <a:xfrm>
          <a:off x="1752111" y="6490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74594</xdr:rowOff>
    </xdr:from>
    <xdr:to>
      <xdr:col>6</xdr:col>
      <xdr:colOff>38100</xdr:colOff>
      <xdr:row>38</xdr:row>
      <xdr:rowOff>4744</xdr:rowOff>
    </xdr:to>
    <xdr:sp macro="" textlink="">
      <xdr:nvSpPr>
        <xdr:cNvPr id="87" name="楕円 86">
          <a:extLst>
            <a:ext uri="{FF2B5EF4-FFF2-40B4-BE49-F238E27FC236}">
              <a16:creationId xmlns:a16="http://schemas.microsoft.com/office/drawing/2014/main" xmlns="" id="{00000000-0008-0000-0700-000057000000}"/>
            </a:ext>
          </a:extLst>
        </xdr:cNvPr>
        <xdr:cNvSpPr/>
      </xdr:nvSpPr>
      <xdr:spPr>
        <a:xfrm>
          <a:off x="1079500" y="6418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167320</xdr:rowOff>
    </xdr:from>
    <xdr:ext cx="534377" cy="259045"/>
    <xdr:sp macro="" textlink="">
      <xdr:nvSpPr>
        <xdr:cNvPr id="88" name="テキスト ボックス 87">
          <a:extLst>
            <a:ext uri="{FF2B5EF4-FFF2-40B4-BE49-F238E27FC236}">
              <a16:creationId xmlns:a16="http://schemas.microsoft.com/office/drawing/2014/main" xmlns="" id="{00000000-0008-0000-0700-000058000000}"/>
            </a:ext>
          </a:extLst>
        </xdr:cNvPr>
        <xdr:cNvSpPr txBox="1"/>
      </xdr:nvSpPr>
      <xdr:spPr>
        <a:xfrm>
          <a:off x="863111" y="6510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xmlns=""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xmlns=""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xmlns=""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xmlns=""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xmlns=""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xmlns=""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xmlns=""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xmlns=""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xmlns=""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xmlns=""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xmlns=""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xmlns=""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xmlns=""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xmlns=""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xmlns=""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xmlns=""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xmlns=""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xmlns=""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xmlns=""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xmlns=""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xmlns=""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109303</xdr:rowOff>
    </xdr:from>
    <xdr:to>
      <xdr:col>24</xdr:col>
      <xdr:colOff>62865</xdr:colOff>
      <xdr:row>58</xdr:row>
      <xdr:rowOff>85941</xdr:rowOff>
    </xdr:to>
    <xdr:cxnSp macro="">
      <xdr:nvCxnSpPr>
        <xdr:cNvPr id="110" name="直線コネクタ 109">
          <a:extLst>
            <a:ext uri="{FF2B5EF4-FFF2-40B4-BE49-F238E27FC236}">
              <a16:creationId xmlns:a16="http://schemas.microsoft.com/office/drawing/2014/main" xmlns="" id="{00000000-0008-0000-0700-00006E000000}"/>
            </a:ext>
          </a:extLst>
        </xdr:cNvPr>
        <xdr:cNvCxnSpPr/>
      </xdr:nvCxnSpPr>
      <xdr:spPr>
        <a:xfrm flipV="1">
          <a:off x="4633595" y="8853253"/>
          <a:ext cx="1270" cy="11767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89768</xdr:rowOff>
    </xdr:from>
    <xdr:ext cx="599010" cy="259045"/>
    <xdr:sp macro="" textlink="">
      <xdr:nvSpPr>
        <xdr:cNvPr id="111" name="総務費最小値テキスト">
          <a:extLst>
            <a:ext uri="{FF2B5EF4-FFF2-40B4-BE49-F238E27FC236}">
              <a16:creationId xmlns:a16="http://schemas.microsoft.com/office/drawing/2014/main" xmlns="" id="{00000000-0008-0000-0700-00006F000000}"/>
            </a:ext>
          </a:extLst>
        </xdr:cNvPr>
        <xdr:cNvSpPr txBox="1"/>
      </xdr:nvSpPr>
      <xdr:spPr>
        <a:xfrm>
          <a:off x="4686300" y="10033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117,582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85941</xdr:rowOff>
    </xdr:from>
    <xdr:to>
      <xdr:col>24</xdr:col>
      <xdr:colOff>152400</xdr:colOff>
      <xdr:row>58</xdr:row>
      <xdr:rowOff>85941</xdr:rowOff>
    </xdr:to>
    <xdr:cxnSp macro="">
      <xdr:nvCxnSpPr>
        <xdr:cNvPr id="112" name="直線コネクタ 111">
          <a:extLst>
            <a:ext uri="{FF2B5EF4-FFF2-40B4-BE49-F238E27FC236}">
              <a16:creationId xmlns:a16="http://schemas.microsoft.com/office/drawing/2014/main" xmlns="" id="{00000000-0008-0000-0700-000070000000}"/>
            </a:ext>
          </a:extLst>
        </xdr:cNvPr>
        <xdr:cNvCxnSpPr/>
      </xdr:nvCxnSpPr>
      <xdr:spPr>
        <a:xfrm>
          <a:off x="4546600" y="100300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55980</xdr:rowOff>
    </xdr:from>
    <xdr:ext cx="690189" cy="259045"/>
    <xdr:sp macro="" textlink="">
      <xdr:nvSpPr>
        <xdr:cNvPr id="113" name="総務費最大値テキスト">
          <a:extLst>
            <a:ext uri="{FF2B5EF4-FFF2-40B4-BE49-F238E27FC236}">
              <a16:creationId xmlns:a16="http://schemas.microsoft.com/office/drawing/2014/main" xmlns="" id="{00000000-0008-0000-0700-000071000000}"/>
            </a:ext>
          </a:extLst>
        </xdr:cNvPr>
        <xdr:cNvSpPr txBox="1"/>
      </xdr:nvSpPr>
      <xdr:spPr>
        <a:xfrm>
          <a:off x="4686300" y="862848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2,691,484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109303</xdr:rowOff>
    </xdr:from>
    <xdr:to>
      <xdr:col>24</xdr:col>
      <xdr:colOff>152400</xdr:colOff>
      <xdr:row>51</xdr:row>
      <xdr:rowOff>109303</xdr:rowOff>
    </xdr:to>
    <xdr:cxnSp macro="">
      <xdr:nvCxnSpPr>
        <xdr:cNvPr id="114" name="直線コネクタ 113">
          <a:extLst>
            <a:ext uri="{FF2B5EF4-FFF2-40B4-BE49-F238E27FC236}">
              <a16:creationId xmlns:a16="http://schemas.microsoft.com/office/drawing/2014/main" xmlns="" id="{00000000-0008-0000-0700-000072000000}"/>
            </a:ext>
          </a:extLst>
        </xdr:cNvPr>
        <xdr:cNvCxnSpPr/>
      </xdr:nvCxnSpPr>
      <xdr:spPr>
        <a:xfrm>
          <a:off x="4546600" y="8853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134660</xdr:rowOff>
    </xdr:from>
    <xdr:to>
      <xdr:col>24</xdr:col>
      <xdr:colOff>63500</xdr:colOff>
      <xdr:row>57</xdr:row>
      <xdr:rowOff>145962</xdr:rowOff>
    </xdr:to>
    <xdr:cxnSp macro="">
      <xdr:nvCxnSpPr>
        <xdr:cNvPr id="115" name="直線コネクタ 114">
          <a:extLst>
            <a:ext uri="{FF2B5EF4-FFF2-40B4-BE49-F238E27FC236}">
              <a16:creationId xmlns:a16="http://schemas.microsoft.com/office/drawing/2014/main" xmlns="" id="{00000000-0008-0000-0700-000073000000}"/>
            </a:ext>
          </a:extLst>
        </xdr:cNvPr>
        <xdr:cNvCxnSpPr/>
      </xdr:nvCxnSpPr>
      <xdr:spPr>
        <a:xfrm flipV="1">
          <a:off x="3797300" y="9907310"/>
          <a:ext cx="838200" cy="11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109710</xdr:rowOff>
    </xdr:from>
    <xdr:ext cx="599010" cy="259045"/>
    <xdr:sp macro="" textlink="">
      <xdr:nvSpPr>
        <xdr:cNvPr id="116" name="総務費平均値テキスト">
          <a:extLst>
            <a:ext uri="{FF2B5EF4-FFF2-40B4-BE49-F238E27FC236}">
              <a16:creationId xmlns:a16="http://schemas.microsoft.com/office/drawing/2014/main" xmlns="" id="{00000000-0008-0000-0700-000074000000}"/>
            </a:ext>
          </a:extLst>
        </xdr:cNvPr>
        <xdr:cNvSpPr txBox="1"/>
      </xdr:nvSpPr>
      <xdr:spPr>
        <a:xfrm>
          <a:off x="4686300" y="98823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131283</xdr:rowOff>
    </xdr:from>
    <xdr:to>
      <xdr:col>24</xdr:col>
      <xdr:colOff>114300</xdr:colOff>
      <xdr:row>58</xdr:row>
      <xdr:rowOff>61433</xdr:rowOff>
    </xdr:to>
    <xdr:sp macro="" textlink="">
      <xdr:nvSpPr>
        <xdr:cNvPr id="117" name="フローチャート: 判断 116">
          <a:extLst>
            <a:ext uri="{FF2B5EF4-FFF2-40B4-BE49-F238E27FC236}">
              <a16:creationId xmlns:a16="http://schemas.microsoft.com/office/drawing/2014/main" xmlns="" id="{00000000-0008-0000-0700-000075000000}"/>
            </a:ext>
          </a:extLst>
        </xdr:cNvPr>
        <xdr:cNvSpPr/>
      </xdr:nvSpPr>
      <xdr:spPr>
        <a:xfrm>
          <a:off x="4584700" y="9903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145962</xdr:rowOff>
    </xdr:from>
    <xdr:to>
      <xdr:col>19</xdr:col>
      <xdr:colOff>177800</xdr:colOff>
      <xdr:row>58</xdr:row>
      <xdr:rowOff>13795</xdr:rowOff>
    </xdr:to>
    <xdr:cxnSp macro="">
      <xdr:nvCxnSpPr>
        <xdr:cNvPr id="118" name="直線コネクタ 117">
          <a:extLst>
            <a:ext uri="{FF2B5EF4-FFF2-40B4-BE49-F238E27FC236}">
              <a16:creationId xmlns:a16="http://schemas.microsoft.com/office/drawing/2014/main" xmlns="" id="{00000000-0008-0000-0700-000076000000}"/>
            </a:ext>
          </a:extLst>
        </xdr:cNvPr>
        <xdr:cNvCxnSpPr/>
      </xdr:nvCxnSpPr>
      <xdr:spPr>
        <a:xfrm flipV="1">
          <a:off x="2908300" y="9918612"/>
          <a:ext cx="889000" cy="392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130604</xdr:rowOff>
    </xdr:from>
    <xdr:to>
      <xdr:col>20</xdr:col>
      <xdr:colOff>38100</xdr:colOff>
      <xdr:row>58</xdr:row>
      <xdr:rowOff>60754</xdr:rowOff>
    </xdr:to>
    <xdr:sp macro="" textlink="">
      <xdr:nvSpPr>
        <xdr:cNvPr id="119" name="フローチャート: 判断 118">
          <a:extLst>
            <a:ext uri="{FF2B5EF4-FFF2-40B4-BE49-F238E27FC236}">
              <a16:creationId xmlns:a16="http://schemas.microsoft.com/office/drawing/2014/main" xmlns="" id="{00000000-0008-0000-0700-000077000000}"/>
            </a:ext>
          </a:extLst>
        </xdr:cNvPr>
        <xdr:cNvSpPr/>
      </xdr:nvSpPr>
      <xdr:spPr>
        <a:xfrm>
          <a:off x="3746500" y="990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51881</xdr:rowOff>
    </xdr:from>
    <xdr:ext cx="599010" cy="259045"/>
    <xdr:sp macro="" textlink="">
      <xdr:nvSpPr>
        <xdr:cNvPr id="120" name="テキスト ボックス 119">
          <a:extLst>
            <a:ext uri="{FF2B5EF4-FFF2-40B4-BE49-F238E27FC236}">
              <a16:creationId xmlns:a16="http://schemas.microsoft.com/office/drawing/2014/main" xmlns="" id="{00000000-0008-0000-0700-000078000000}"/>
            </a:ext>
          </a:extLst>
        </xdr:cNvPr>
        <xdr:cNvSpPr txBox="1"/>
      </xdr:nvSpPr>
      <xdr:spPr>
        <a:xfrm>
          <a:off x="3497795" y="9995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24</xdr:rowOff>
    </xdr:from>
    <xdr:to>
      <xdr:col>15</xdr:col>
      <xdr:colOff>50800</xdr:colOff>
      <xdr:row>58</xdr:row>
      <xdr:rowOff>13795</xdr:rowOff>
    </xdr:to>
    <xdr:cxnSp macro="">
      <xdr:nvCxnSpPr>
        <xdr:cNvPr id="121" name="直線コネクタ 120">
          <a:extLst>
            <a:ext uri="{FF2B5EF4-FFF2-40B4-BE49-F238E27FC236}">
              <a16:creationId xmlns:a16="http://schemas.microsoft.com/office/drawing/2014/main" xmlns="" id="{00000000-0008-0000-0700-000079000000}"/>
            </a:ext>
          </a:extLst>
        </xdr:cNvPr>
        <xdr:cNvCxnSpPr/>
      </xdr:nvCxnSpPr>
      <xdr:spPr>
        <a:xfrm>
          <a:off x="2019300" y="9944124"/>
          <a:ext cx="889000" cy="13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138298</xdr:rowOff>
    </xdr:from>
    <xdr:to>
      <xdr:col>15</xdr:col>
      <xdr:colOff>101600</xdr:colOff>
      <xdr:row>58</xdr:row>
      <xdr:rowOff>68448</xdr:rowOff>
    </xdr:to>
    <xdr:sp macro="" textlink="">
      <xdr:nvSpPr>
        <xdr:cNvPr id="122" name="フローチャート: 判断 121">
          <a:extLst>
            <a:ext uri="{FF2B5EF4-FFF2-40B4-BE49-F238E27FC236}">
              <a16:creationId xmlns:a16="http://schemas.microsoft.com/office/drawing/2014/main" xmlns="" id="{00000000-0008-0000-0700-00007A000000}"/>
            </a:ext>
          </a:extLst>
        </xdr:cNvPr>
        <xdr:cNvSpPr/>
      </xdr:nvSpPr>
      <xdr:spPr>
        <a:xfrm>
          <a:off x="2857500" y="991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59575</xdr:rowOff>
    </xdr:from>
    <xdr:ext cx="599010" cy="259045"/>
    <xdr:sp macro="" textlink="">
      <xdr:nvSpPr>
        <xdr:cNvPr id="123" name="テキスト ボックス 122">
          <a:extLst>
            <a:ext uri="{FF2B5EF4-FFF2-40B4-BE49-F238E27FC236}">
              <a16:creationId xmlns:a16="http://schemas.microsoft.com/office/drawing/2014/main" xmlns="" id="{00000000-0008-0000-0700-00007B000000}"/>
            </a:ext>
          </a:extLst>
        </xdr:cNvPr>
        <xdr:cNvSpPr txBox="1"/>
      </xdr:nvSpPr>
      <xdr:spPr>
        <a:xfrm>
          <a:off x="2608795" y="10003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133938</xdr:rowOff>
    </xdr:from>
    <xdr:to>
      <xdr:col>10</xdr:col>
      <xdr:colOff>114300</xdr:colOff>
      <xdr:row>58</xdr:row>
      <xdr:rowOff>24</xdr:rowOff>
    </xdr:to>
    <xdr:cxnSp macro="">
      <xdr:nvCxnSpPr>
        <xdr:cNvPr id="124" name="直線コネクタ 123">
          <a:extLst>
            <a:ext uri="{FF2B5EF4-FFF2-40B4-BE49-F238E27FC236}">
              <a16:creationId xmlns:a16="http://schemas.microsoft.com/office/drawing/2014/main" xmlns="" id="{00000000-0008-0000-0700-00007C000000}"/>
            </a:ext>
          </a:extLst>
        </xdr:cNvPr>
        <xdr:cNvCxnSpPr/>
      </xdr:nvCxnSpPr>
      <xdr:spPr>
        <a:xfrm>
          <a:off x="1130300" y="9906588"/>
          <a:ext cx="889000" cy="375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138943</xdr:rowOff>
    </xdr:from>
    <xdr:to>
      <xdr:col>10</xdr:col>
      <xdr:colOff>165100</xdr:colOff>
      <xdr:row>58</xdr:row>
      <xdr:rowOff>69093</xdr:rowOff>
    </xdr:to>
    <xdr:sp macro="" textlink="">
      <xdr:nvSpPr>
        <xdr:cNvPr id="125" name="フローチャート: 判断 124">
          <a:extLst>
            <a:ext uri="{FF2B5EF4-FFF2-40B4-BE49-F238E27FC236}">
              <a16:creationId xmlns:a16="http://schemas.microsoft.com/office/drawing/2014/main" xmlns="" id="{00000000-0008-0000-0700-00007D000000}"/>
            </a:ext>
          </a:extLst>
        </xdr:cNvPr>
        <xdr:cNvSpPr/>
      </xdr:nvSpPr>
      <xdr:spPr>
        <a:xfrm>
          <a:off x="1968500" y="9911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60220</xdr:rowOff>
    </xdr:from>
    <xdr:ext cx="599010" cy="259045"/>
    <xdr:sp macro="" textlink="">
      <xdr:nvSpPr>
        <xdr:cNvPr id="126" name="テキスト ボックス 125">
          <a:extLst>
            <a:ext uri="{FF2B5EF4-FFF2-40B4-BE49-F238E27FC236}">
              <a16:creationId xmlns:a16="http://schemas.microsoft.com/office/drawing/2014/main" xmlns="" id="{00000000-0008-0000-0700-00007E000000}"/>
            </a:ext>
          </a:extLst>
        </xdr:cNvPr>
        <xdr:cNvSpPr txBox="1"/>
      </xdr:nvSpPr>
      <xdr:spPr>
        <a:xfrm>
          <a:off x="1719795" y="100043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149977</xdr:rowOff>
    </xdr:from>
    <xdr:to>
      <xdr:col>6</xdr:col>
      <xdr:colOff>38100</xdr:colOff>
      <xdr:row>58</xdr:row>
      <xdr:rowOff>80127</xdr:rowOff>
    </xdr:to>
    <xdr:sp macro="" textlink="">
      <xdr:nvSpPr>
        <xdr:cNvPr id="127" name="フローチャート: 判断 126">
          <a:extLst>
            <a:ext uri="{FF2B5EF4-FFF2-40B4-BE49-F238E27FC236}">
              <a16:creationId xmlns:a16="http://schemas.microsoft.com/office/drawing/2014/main" xmlns="" id="{00000000-0008-0000-0700-00007F000000}"/>
            </a:ext>
          </a:extLst>
        </xdr:cNvPr>
        <xdr:cNvSpPr/>
      </xdr:nvSpPr>
      <xdr:spPr>
        <a:xfrm>
          <a:off x="1079500" y="9922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71254</xdr:rowOff>
    </xdr:from>
    <xdr:ext cx="599010" cy="259045"/>
    <xdr:sp macro="" textlink="">
      <xdr:nvSpPr>
        <xdr:cNvPr id="128" name="テキスト ボックス 127">
          <a:extLst>
            <a:ext uri="{FF2B5EF4-FFF2-40B4-BE49-F238E27FC236}">
              <a16:creationId xmlns:a16="http://schemas.microsoft.com/office/drawing/2014/main" xmlns="" id="{00000000-0008-0000-0700-000080000000}"/>
            </a:ext>
          </a:extLst>
        </xdr:cNvPr>
        <xdr:cNvSpPr txBox="1"/>
      </xdr:nvSpPr>
      <xdr:spPr>
        <a:xfrm>
          <a:off x="830795" y="100153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xmlns=""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xmlns=""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xmlns=""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xmlns=""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xmlns=""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83860</xdr:rowOff>
    </xdr:from>
    <xdr:to>
      <xdr:col>24</xdr:col>
      <xdr:colOff>114300</xdr:colOff>
      <xdr:row>58</xdr:row>
      <xdr:rowOff>14010</xdr:rowOff>
    </xdr:to>
    <xdr:sp macro="" textlink="">
      <xdr:nvSpPr>
        <xdr:cNvPr id="134" name="楕円 133">
          <a:extLst>
            <a:ext uri="{FF2B5EF4-FFF2-40B4-BE49-F238E27FC236}">
              <a16:creationId xmlns:a16="http://schemas.microsoft.com/office/drawing/2014/main" xmlns="" id="{00000000-0008-0000-0700-000086000000}"/>
            </a:ext>
          </a:extLst>
        </xdr:cNvPr>
        <xdr:cNvSpPr/>
      </xdr:nvSpPr>
      <xdr:spPr>
        <a:xfrm>
          <a:off x="4584700" y="9856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43237</xdr:rowOff>
    </xdr:from>
    <xdr:ext cx="599010" cy="259045"/>
    <xdr:sp macro="" textlink="">
      <xdr:nvSpPr>
        <xdr:cNvPr id="135" name="総務費該当値テキスト">
          <a:extLst>
            <a:ext uri="{FF2B5EF4-FFF2-40B4-BE49-F238E27FC236}">
              <a16:creationId xmlns:a16="http://schemas.microsoft.com/office/drawing/2014/main" xmlns="" id="{00000000-0008-0000-0700-000087000000}"/>
            </a:ext>
          </a:extLst>
        </xdr:cNvPr>
        <xdr:cNvSpPr txBox="1"/>
      </xdr:nvSpPr>
      <xdr:spPr>
        <a:xfrm>
          <a:off x="4686300" y="96444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386,023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95162</xdr:rowOff>
    </xdr:from>
    <xdr:to>
      <xdr:col>20</xdr:col>
      <xdr:colOff>38100</xdr:colOff>
      <xdr:row>58</xdr:row>
      <xdr:rowOff>25312</xdr:rowOff>
    </xdr:to>
    <xdr:sp macro="" textlink="">
      <xdr:nvSpPr>
        <xdr:cNvPr id="136" name="楕円 135">
          <a:extLst>
            <a:ext uri="{FF2B5EF4-FFF2-40B4-BE49-F238E27FC236}">
              <a16:creationId xmlns:a16="http://schemas.microsoft.com/office/drawing/2014/main" xmlns="" id="{00000000-0008-0000-0700-000088000000}"/>
            </a:ext>
          </a:extLst>
        </xdr:cNvPr>
        <xdr:cNvSpPr/>
      </xdr:nvSpPr>
      <xdr:spPr>
        <a:xfrm>
          <a:off x="3746500" y="9867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41839</xdr:rowOff>
    </xdr:from>
    <xdr:ext cx="599010" cy="259045"/>
    <xdr:sp macro="" textlink="">
      <xdr:nvSpPr>
        <xdr:cNvPr id="137" name="テキスト ボックス 136">
          <a:extLst>
            <a:ext uri="{FF2B5EF4-FFF2-40B4-BE49-F238E27FC236}">
              <a16:creationId xmlns:a16="http://schemas.microsoft.com/office/drawing/2014/main" xmlns="" id="{00000000-0008-0000-0700-000089000000}"/>
            </a:ext>
          </a:extLst>
        </xdr:cNvPr>
        <xdr:cNvSpPr txBox="1"/>
      </xdr:nvSpPr>
      <xdr:spPr>
        <a:xfrm>
          <a:off x="3497795" y="96430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134445</xdr:rowOff>
    </xdr:from>
    <xdr:to>
      <xdr:col>15</xdr:col>
      <xdr:colOff>101600</xdr:colOff>
      <xdr:row>58</xdr:row>
      <xdr:rowOff>64595</xdr:rowOff>
    </xdr:to>
    <xdr:sp macro="" textlink="">
      <xdr:nvSpPr>
        <xdr:cNvPr id="138" name="楕円 137">
          <a:extLst>
            <a:ext uri="{FF2B5EF4-FFF2-40B4-BE49-F238E27FC236}">
              <a16:creationId xmlns:a16="http://schemas.microsoft.com/office/drawing/2014/main" xmlns="" id="{00000000-0008-0000-0700-00008A000000}"/>
            </a:ext>
          </a:extLst>
        </xdr:cNvPr>
        <xdr:cNvSpPr/>
      </xdr:nvSpPr>
      <xdr:spPr>
        <a:xfrm>
          <a:off x="2857500" y="9907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81122</xdr:rowOff>
    </xdr:from>
    <xdr:ext cx="599010" cy="259045"/>
    <xdr:sp macro="" textlink="">
      <xdr:nvSpPr>
        <xdr:cNvPr id="139" name="テキスト ボックス 138">
          <a:extLst>
            <a:ext uri="{FF2B5EF4-FFF2-40B4-BE49-F238E27FC236}">
              <a16:creationId xmlns:a16="http://schemas.microsoft.com/office/drawing/2014/main" xmlns="" id="{00000000-0008-0000-0700-00008B000000}"/>
            </a:ext>
          </a:extLst>
        </xdr:cNvPr>
        <xdr:cNvSpPr txBox="1"/>
      </xdr:nvSpPr>
      <xdr:spPr>
        <a:xfrm>
          <a:off x="2608795" y="96823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120674</xdr:rowOff>
    </xdr:from>
    <xdr:to>
      <xdr:col>10</xdr:col>
      <xdr:colOff>165100</xdr:colOff>
      <xdr:row>58</xdr:row>
      <xdr:rowOff>50824</xdr:rowOff>
    </xdr:to>
    <xdr:sp macro="" textlink="">
      <xdr:nvSpPr>
        <xdr:cNvPr id="140" name="楕円 139">
          <a:extLst>
            <a:ext uri="{FF2B5EF4-FFF2-40B4-BE49-F238E27FC236}">
              <a16:creationId xmlns:a16="http://schemas.microsoft.com/office/drawing/2014/main" xmlns="" id="{00000000-0008-0000-0700-00008C000000}"/>
            </a:ext>
          </a:extLst>
        </xdr:cNvPr>
        <xdr:cNvSpPr/>
      </xdr:nvSpPr>
      <xdr:spPr>
        <a:xfrm>
          <a:off x="1968500" y="9893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67351</xdr:rowOff>
    </xdr:from>
    <xdr:ext cx="599010" cy="259045"/>
    <xdr:sp macro="" textlink="">
      <xdr:nvSpPr>
        <xdr:cNvPr id="141" name="テキスト ボックス 140">
          <a:extLst>
            <a:ext uri="{FF2B5EF4-FFF2-40B4-BE49-F238E27FC236}">
              <a16:creationId xmlns:a16="http://schemas.microsoft.com/office/drawing/2014/main" xmlns="" id="{00000000-0008-0000-0700-00008D000000}"/>
            </a:ext>
          </a:extLst>
        </xdr:cNvPr>
        <xdr:cNvSpPr txBox="1"/>
      </xdr:nvSpPr>
      <xdr:spPr>
        <a:xfrm>
          <a:off x="1719795" y="96685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83138</xdr:rowOff>
    </xdr:from>
    <xdr:to>
      <xdr:col>6</xdr:col>
      <xdr:colOff>38100</xdr:colOff>
      <xdr:row>58</xdr:row>
      <xdr:rowOff>13288</xdr:rowOff>
    </xdr:to>
    <xdr:sp macro="" textlink="">
      <xdr:nvSpPr>
        <xdr:cNvPr id="142" name="楕円 141">
          <a:extLst>
            <a:ext uri="{FF2B5EF4-FFF2-40B4-BE49-F238E27FC236}">
              <a16:creationId xmlns:a16="http://schemas.microsoft.com/office/drawing/2014/main" xmlns="" id="{00000000-0008-0000-0700-00008E000000}"/>
            </a:ext>
          </a:extLst>
        </xdr:cNvPr>
        <xdr:cNvSpPr/>
      </xdr:nvSpPr>
      <xdr:spPr>
        <a:xfrm>
          <a:off x="1079500" y="9855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29815</xdr:rowOff>
    </xdr:from>
    <xdr:ext cx="599010" cy="259045"/>
    <xdr:sp macro="" textlink="">
      <xdr:nvSpPr>
        <xdr:cNvPr id="143" name="テキスト ボックス 142">
          <a:extLst>
            <a:ext uri="{FF2B5EF4-FFF2-40B4-BE49-F238E27FC236}">
              <a16:creationId xmlns:a16="http://schemas.microsoft.com/office/drawing/2014/main" xmlns="" id="{00000000-0008-0000-0700-00008F000000}"/>
            </a:ext>
          </a:extLst>
        </xdr:cNvPr>
        <xdr:cNvSpPr txBox="1"/>
      </xdr:nvSpPr>
      <xdr:spPr>
        <a:xfrm>
          <a:off x="830795" y="9631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387,603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xmlns=""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xmlns=""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xmlns=""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xmlns=""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xmlns=""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xmlns=""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xmlns=""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206,802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xmlns=""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xmlns=""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xmlns=""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4" name="直線コネクタ 153">
          <a:extLst>
            <a:ext uri="{FF2B5EF4-FFF2-40B4-BE49-F238E27FC236}">
              <a16:creationId xmlns:a16="http://schemas.microsoft.com/office/drawing/2014/main" xmlns="" id="{00000000-0008-0000-0700-00009A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5" name="テキスト ボックス 154">
          <a:extLst>
            <a:ext uri="{FF2B5EF4-FFF2-40B4-BE49-F238E27FC236}">
              <a16:creationId xmlns:a16="http://schemas.microsoft.com/office/drawing/2014/main" xmlns="" id="{00000000-0008-0000-0700-00009B000000}"/>
            </a:ext>
          </a:extLst>
        </xdr:cNvPr>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6" name="直線コネクタ 155">
          <a:extLst>
            <a:ext uri="{FF2B5EF4-FFF2-40B4-BE49-F238E27FC236}">
              <a16:creationId xmlns:a16="http://schemas.microsoft.com/office/drawing/2014/main" xmlns="" id="{00000000-0008-0000-0700-00009C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7" name="テキスト ボックス 156">
          <a:extLst>
            <a:ext uri="{FF2B5EF4-FFF2-40B4-BE49-F238E27FC236}">
              <a16:creationId xmlns:a16="http://schemas.microsoft.com/office/drawing/2014/main" xmlns="" id="{00000000-0008-0000-0700-00009D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8" name="直線コネクタ 157">
          <a:extLst>
            <a:ext uri="{FF2B5EF4-FFF2-40B4-BE49-F238E27FC236}">
              <a16:creationId xmlns:a16="http://schemas.microsoft.com/office/drawing/2014/main" xmlns="" id="{00000000-0008-0000-0700-00009E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59" name="テキスト ボックス 158">
          <a:extLst>
            <a:ext uri="{FF2B5EF4-FFF2-40B4-BE49-F238E27FC236}">
              <a16:creationId xmlns:a16="http://schemas.microsoft.com/office/drawing/2014/main" xmlns="" id="{00000000-0008-0000-0700-00009F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0" name="直線コネクタ 159">
          <a:extLst>
            <a:ext uri="{FF2B5EF4-FFF2-40B4-BE49-F238E27FC236}">
              <a16:creationId xmlns:a16="http://schemas.microsoft.com/office/drawing/2014/main" xmlns="" id="{00000000-0008-0000-0700-0000A0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1" name="テキスト ボックス 160">
          <a:extLst>
            <a:ext uri="{FF2B5EF4-FFF2-40B4-BE49-F238E27FC236}">
              <a16:creationId xmlns:a16="http://schemas.microsoft.com/office/drawing/2014/main" xmlns="" id="{00000000-0008-0000-0700-0000A1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2" name="直線コネクタ 161">
          <a:extLst>
            <a:ext uri="{FF2B5EF4-FFF2-40B4-BE49-F238E27FC236}">
              <a16:creationId xmlns:a16="http://schemas.microsoft.com/office/drawing/2014/main" xmlns="" id="{00000000-0008-0000-0700-0000A2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3" name="テキスト ボックス 162">
          <a:extLst>
            <a:ext uri="{FF2B5EF4-FFF2-40B4-BE49-F238E27FC236}">
              <a16:creationId xmlns:a16="http://schemas.microsoft.com/office/drawing/2014/main" xmlns="" id="{00000000-0008-0000-0700-0000A3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4" name="直線コネクタ 163">
          <a:extLst>
            <a:ext uri="{FF2B5EF4-FFF2-40B4-BE49-F238E27FC236}">
              <a16:creationId xmlns:a16="http://schemas.microsoft.com/office/drawing/2014/main" xmlns="" id="{00000000-0008-0000-0700-0000A4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69</xdr:row>
      <xdr:rowOff>38299</xdr:rowOff>
    </xdr:from>
    <xdr:ext cx="685572" cy="259045"/>
    <xdr:sp macro="" textlink="">
      <xdr:nvSpPr>
        <xdr:cNvPr id="165" name="テキスト ボックス 164">
          <a:extLst>
            <a:ext uri="{FF2B5EF4-FFF2-40B4-BE49-F238E27FC236}">
              <a16:creationId xmlns:a16="http://schemas.microsoft.com/office/drawing/2014/main" xmlns="" id="{00000000-0008-0000-0700-0000A5000000}"/>
            </a:ext>
          </a:extLst>
        </xdr:cNvPr>
        <xdr:cNvSpPr txBox="1"/>
      </xdr:nvSpPr>
      <xdr:spPr>
        <a:xfrm>
          <a:off x="76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xmlns="" id="{00000000-0008-0000-07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7" name="テキスト ボックス 166">
          <a:extLst>
            <a:ext uri="{FF2B5EF4-FFF2-40B4-BE49-F238E27FC236}">
              <a16:creationId xmlns:a16="http://schemas.microsoft.com/office/drawing/2014/main" xmlns="" id="{00000000-0008-0000-0700-0000A7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a:extLst>
            <a:ext uri="{FF2B5EF4-FFF2-40B4-BE49-F238E27FC236}">
              <a16:creationId xmlns:a16="http://schemas.microsoft.com/office/drawing/2014/main" xmlns="" id="{00000000-0008-0000-07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163150</xdr:rowOff>
    </xdr:from>
    <xdr:to>
      <xdr:col>24</xdr:col>
      <xdr:colOff>62865</xdr:colOff>
      <xdr:row>78</xdr:row>
      <xdr:rowOff>72335</xdr:rowOff>
    </xdr:to>
    <xdr:cxnSp macro="">
      <xdr:nvCxnSpPr>
        <xdr:cNvPr id="169" name="直線コネクタ 168">
          <a:extLst>
            <a:ext uri="{FF2B5EF4-FFF2-40B4-BE49-F238E27FC236}">
              <a16:creationId xmlns:a16="http://schemas.microsoft.com/office/drawing/2014/main" xmlns="" id="{00000000-0008-0000-0700-0000A9000000}"/>
            </a:ext>
          </a:extLst>
        </xdr:cNvPr>
        <xdr:cNvCxnSpPr/>
      </xdr:nvCxnSpPr>
      <xdr:spPr>
        <a:xfrm flipV="1">
          <a:off x="4633595" y="12164650"/>
          <a:ext cx="1270" cy="12807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76162</xdr:rowOff>
    </xdr:from>
    <xdr:ext cx="599010" cy="259045"/>
    <xdr:sp macro="" textlink="">
      <xdr:nvSpPr>
        <xdr:cNvPr id="170" name="民生費最小値テキスト">
          <a:extLst>
            <a:ext uri="{FF2B5EF4-FFF2-40B4-BE49-F238E27FC236}">
              <a16:creationId xmlns:a16="http://schemas.microsoft.com/office/drawing/2014/main" xmlns="" id="{00000000-0008-0000-0700-0000AA000000}"/>
            </a:ext>
          </a:extLst>
        </xdr:cNvPr>
        <xdr:cNvSpPr txBox="1"/>
      </xdr:nvSpPr>
      <xdr:spPr>
        <a:xfrm>
          <a:off x="4686300" y="13449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72335</xdr:rowOff>
    </xdr:from>
    <xdr:to>
      <xdr:col>24</xdr:col>
      <xdr:colOff>152400</xdr:colOff>
      <xdr:row>78</xdr:row>
      <xdr:rowOff>72335</xdr:rowOff>
    </xdr:to>
    <xdr:cxnSp macro="">
      <xdr:nvCxnSpPr>
        <xdr:cNvPr id="171" name="直線コネクタ 170">
          <a:extLst>
            <a:ext uri="{FF2B5EF4-FFF2-40B4-BE49-F238E27FC236}">
              <a16:creationId xmlns:a16="http://schemas.microsoft.com/office/drawing/2014/main" xmlns="" id="{00000000-0008-0000-0700-0000AB000000}"/>
            </a:ext>
          </a:extLst>
        </xdr:cNvPr>
        <xdr:cNvCxnSpPr/>
      </xdr:nvCxnSpPr>
      <xdr:spPr>
        <a:xfrm>
          <a:off x="4546600" y="134454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109827</xdr:rowOff>
    </xdr:from>
    <xdr:ext cx="599010" cy="259045"/>
    <xdr:sp macro="" textlink="">
      <xdr:nvSpPr>
        <xdr:cNvPr id="172" name="民生費最大値テキスト">
          <a:extLst>
            <a:ext uri="{FF2B5EF4-FFF2-40B4-BE49-F238E27FC236}">
              <a16:creationId xmlns:a16="http://schemas.microsoft.com/office/drawing/2014/main" xmlns="" id="{00000000-0008-0000-0700-0000AC000000}"/>
            </a:ext>
          </a:extLst>
        </xdr:cNvPr>
        <xdr:cNvSpPr txBox="1"/>
      </xdr:nvSpPr>
      <xdr:spPr>
        <a:xfrm>
          <a:off x="4686300" y="11939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905,639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163150</xdr:rowOff>
    </xdr:from>
    <xdr:to>
      <xdr:col>24</xdr:col>
      <xdr:colOff>152400</xdr:colOff>
      <xdr:row>70</xdr:row>
      <xdr:rowOff>163150</xdr:rowOff>
    </xdr:to>
    <xdr:cxnSp macro="">
      <xdr:nvCxnSpPr>
        <xdr:cNvPr id="173" name="直線コネクタ 172">
          <a:extLst>
            <a:ext uri="{FF2B5EF4-FFF2-40B4-BE49-F238E27FC236}">
              <a16:creationId xmlns:a16="http://schemas.microsoft.com/office/drawing/2014/main" xmlns="" id="{00000000-0008-0000-0700-0000AD000000}"/>
            </a:ext>
          </a:extLst>
        </xdr:cNvPr>
        <xdr:cNvCxnSpPr/>
      </xdr:nvCxnSpPr>
      <xdr:spPr>
        <a:xfrm>
          <a:off x="4546600" y="121646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74</xdr:row>
      <xdr:rowOff>90929</xdr:rowOff>
    </xdr:from>
    <xdr:to>
      <xdr:col>24</xdr:col>
      <xdr:colOff>63500</xdr:colOff>
      <xdr:row>77</xdr:row>
      <xdr:rowOff>50719</xdr:rowOff>
    </xdr:to>
    <xdr:cxnSp macro="">
      <xdr:nvCxnSpPr>
        <xdr:cNvPr id="174" name="直線コネクタ 173">
          <a:extLst>
            <a:ext uri="{FF2B5EF4-FFF2-40B4-BE49-F238E27FC236}">
              <a16:creationId xmlns:a16="http://schemas.microsoft.com/office/drawing/2014/main" xmlns="" id="{00000000-0008-0000-0700-0000AE000000}"/>
            </a:ext>
          </a:extLst>
        </xdr:cNvPr>
        <xdr:cNvCxnSpPr/>
      </xdr:nvCxnSpPr>
      <xdr:spPr>
        <a:xfrm>
          <a:off x="3797300" y="12778229"/>
          <a:ext cx="838200" cy="4741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28808</xdr:rowOff>
    </xdr:from>
    <xdr:ext cx="599010" cy="259045"/>
    <xdr:sp macro="" textlink="">
      <xdr:nvSpPr>
        <xdr:cNvPr id="175" name="民生費平均値テキスト">
          <a:extLst>
            <a:ext uri="{FF2B5EF4-FFF2-40B4-BE49-F238E27FC236}">
              <a16:creationId xmlns:a16="http://schemas.microsoft.com/office/drawing/2014/main" xmlns="" id="{00000000-0008-0000-0700-0000AF000000}"/>
            </a:ext>
          </a:extLst>
        </xdr:cNvPr>
        <xdr:cNvSpPr txBox="1"/>
      </xdr:nvSpPr>
      <xdr:spPr>
        <a:xfrm>
          <a:off x="4686300" y="1323045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50381</xdr:rowOff>
    </xdr:from>
    <xdr:to>
      <xdr:col>24</xdr:col>
      <xdr:colOff>114300</xdr:colOff>
      <xdr:row>77</xdr:row>
      <xdr:rowOff>151981</xdr:rowOff>
    </xdr:to>
    <xdr:sp macro="" textlink="">
      <xdr:nvSpPr>
        <xdr:cNvPr id="176" name="フローチャート: 判断 175">
          <a:extLst>
            <a:ext uri="{FF2B5EF4-FFF2-40B4-BE49-F238E27FC236}">
              <a16:creationId xmlns:a16="http://schemas.microsoft.com/office/drawing/2014/main" xmlns="" id="{00000000-0008-0000-0700-0000B0000000}"/>
            </a:ext>
          </a:extLst>
        </xdr:cNvPr>
        <xdr:cNvSpPr/>
      </xdr:nvSpPr>
      <xdr:spPr>
        <a:xfrm>
          <a:off x="4584700" y="13252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74</xdr:row>
      <xdr:rowOff>90929</xdr:rowOff>
    </xdr:from>
    <xdr:to>
      <xdr:col>19</xdr:col>
      <xdr:colOff>177800</xdr:colOff>
      <xdr:row>74</xdr:row>
      <xdr:rowOff>141991</xdr:rowOff>
    </xdr:to>
    <xdr:cxnSp macro="">
      <xdr:nvCxnSpPr>
        <xdr:cNvPr id="177" name="直線コネクタ 176">
          <a:extLst>
            <a:ext uri="{FF2B5EF4-FFF2-40B4-BE49-F238E27FC236}">
              <a16:creationId xmlns:a16="http://schemas.microsoft.com/office/drawing/2014/main" xmlns="" id="{00000000-0008-0000-0700-0000B1000000}"/>
            </a:ext>
          </a:extLst>
        </xdr:cNvPr>
        <xdr:cNvCxnSpPr/>
      </xdr:nvCxnSpPr>
      <xdr:spPr>
        <a:xfrm flipV="1">
          <a:off x="2908300" y="12778229"/>
          <a:ext cx="889000" cy="51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32810</xdr:rowOff>
    </xdr:from>
    <xdr:to>
      <xdr:col>20</xdr:col>
      <xdr:colOff>38100</xdr:colOff>
      <xdr:row>77</xdr:row>
      <xdr:rowOff>134410</xdr:rowOff>
    </xdr:to>
    <xdr:sp macro="" textlink="">
      <xdr:nvSpPr>
        <xdr:cNvPr id="178" name="フローチャート: 判断 177">
          <a:extLst>
            <a:ext uri="{FF2B5EF4-FFF2-40B4-BE49-F238E27FC236}">
              <a16:creationId xmlns:a16="http://schemas.microsoft.com/office/drawing/2014/main" xmlns="" id="{00000000-0008-0000-0700-0000B2000000}"/>
            </a:ext>
          </a:extLst>
        </xdr:cNvPr>
        <xdr:cNvSpPr/>
      </xdr:nvSpPr>
      <xdr:spPr>
        <a:xfrm>
          <a:off x="3746500" y="1323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125537</xdr:rowOff>
    </xdr:from>
    <xdr:ext cx="599010" cy="259045"/>
    <xdr:sp macro="" textlink="">
      <xdr:nvSpPr>
        <xdr:cNvPr id="179" name="テキスト ボックス 178">
          <a:extLst>
            <a:ext uri="{FF2B5EF4-FFF2-40B4-BE49-F238E27FC236}">
              <a16:creationId xmlns:a16="http://schemas.microsoft.com/office/drawing/2014/main" xmlns="" id="{00000000-0008-0000-0700-0000B3000000}"/>
            </a:ext>
          </a:extLst>
        </xdr:cNvPr>
        <xdr:cNvSpPr txBox="1"/>
      </xdr:nvSpPr>
      <xdr:spPr>
        <a:xfrm>
          <a:off x="3497795" y="133271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74</xdr:row>
      <xdr:rowOff>141991</xdr:rowOff>
    </xdr:from>
    <xdr:to>
      <xdr:col>15</xdr:col>
      <xdr:colOff>50800</xdr:colOff>
      <xdr:row>77</xdr:row>
      <xdr:rowOff>14007</xdr:rowOff>
    </xdr:to>
    <xdr:cxnSp macro="">
      <xdr:nvCxnSpPr>
        <xdr:cNvPr id="180" name="直線コネクタ 179">
          <a:extLst>
            <a:ext uri="{FF2B5EF4-FFF2-40B4-BE49-F238E27FC236}">
              <a16:creationId xmlns:a16="http://schemas.microsoft.com/office/drawing/2014/main" xmlns="" id="{00000000-0008-0000-0700-0000B4000000}"/>
            </a:ext>
          </a:extLst>
        </xdr:cNvPr>
        <xdr:cNvCxnSpPr/>
      </xdr:nvCxnSpPr>
      <xdr:spPr>
        <a:xfrm flipV="1">
          <a:off x="2019300" y="12829291"/>
          <a:ext cx="889000" cy="386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38067</xdr:rowOff>
    </xdr:from>
    <xdr:to>
      <xdr:col>15</xdr:col>
      <xdr:colOff>101600</xdr:colOff>
      <xdr:row>77</xdr:row>
      <xdr:rowOff>139667</xdr:rowOff>
    </xdr:to>
    <xdr:sp macro="" textlink="">
      <xdr:nvSpPr>
        <xdr:cNvPr id="181" name="フローチャート: 判断 180">
          <a:extLst>
            <a:ext uri="{FF2B5EF4-FFF2-40B4-BE49-F238E27FC236}">
              <a16:creationId xmlns:a16="http://schemas.microsoft.com/office/drawing/2014/main" xmlns="" id="{00000000-0008-0000-0700-0000B5000000}"/>
            </a:ext>
          </a:extLst>
        </xdr:cNvPr>
        <xdr:cNvSpPr/>
      </xdr:nvSpPr>
      <xdr:spPr>
        <a:xfrm>
          <a:off x="2857500" y="13239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130794</xdr:rowOff>
    </xdr:from>
    <xdr:ext cx="599010" cy="259045"/>
    <xdr:sp macro="" textlink="">
      <xdr:nvSpPr>
        <xdr:cNvPr id="182" name="テキスト ボックス 181">
          <a:extLst>
            <a:ext uri="{FF2B5EF4-FFF2-40B4-BE49-F238E27FC236}">
              <a16:creationId xmlns:a16="http://schemas.microsoft.com/office/drawing/2014/main" xmlns="" id="{00000000-0008-0000-0700-0000B6000000}"/>
            </a:ext>
          </a:extLst>
        </xdr:cNvPr>
        <xdr:cNvSpPr txBox="1"/>
      </xdr:nvSpPr>
      <xdr:spPr>
        <a:xfrm>
          <a:off x="2608795" y="13332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14007</xdr:rowOff>
    </xdr:from>
    <xdr:to>
      <xdr:col>10</xdr:col>
      <xdr:colOff>114300</xdr:colOff>
      <xdr:row>77</xdr:row>
      <xdr:rowOff>122196</xdr:rowOff>
    </xdr:to>
    <xdr:cxnSp macro="">
      <xdr:nvCxnSpPr>
        <xdr:cNvPr id="183" name="直線コネクタ 182">
          <a:extLst>
            <a:ext uri="{FF2B5EF4-FFF2-40B4-BE49-F238E27FC236}">
              <a16:creationId xmlns:a16="http://schemas.microsoft.com/office/drawing/2014/main" xmlns="" id="{00000000-0008-0000-0700-0000B7000000}"/>
            </a:ext>
          </a:extLst>
        </xdr:cNvPr>
        <xdr:cNvCxnSpPr/>
      </xdr:nvCxnSpPr>
      <xdr:spPr>
        <a:xfrm flipV="1">
          <a:off x="1130300" y="13215657"/>
          <a:ext cx="889000" cy="108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52285</xdr:rowOff>
    </xdr:from>
    <xdr:to>
      <xdr:col>10</xdr:col>
      <xdr:colOff>165100</xdr:colOff>
      <xdr:row>77</xdr:row>
      <xdr:rowOff>153885</xdr:rowOff>
    </xdr:to>
    <xdr:sp macro="" textlink="">
      <xdr:nvSpPr>
        <xdr:cNvPr id="184" name="フローチャート: 判断 183">
          <a:extLst>
            <a:ext uri="{FF2B5EF4-FFF2-40B4-BE49-F238E27FC236}">
              <a16:creationId xmlns:a16="http://schemas.microsoft.com/office/drawing/2014/main" xmlns="" id="{00000000-0008-0000-0700-0000B8000000}"/>
            </a:ext>
          </a:extLst>
        </xdr:cNvPr>
        <xdr:cNvSpPr/>
      </xdr:nvSpPr>
      <xdr:spPr>
        <a:xfrm>
          <a:off x="1968500" y="13253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145012</xdr:rowOff>
    </xdr:from>
    <xdr:ext cx="599010" cy="259045"/>
    <xdr:sp macro="" textlink="">
      <xdr:nvSpPr>
        <xdr:cNvPr id="185" name="テキスト ボックス 184">
          <a:extLst>
            <a:ext uri="{FF2B5EF4-FFF2-40B4-BE49-F238E27FC236}">
              <a16:creationId xmlns:a16="http://schemas.microsoft.com/office/drawing/2014/main" xmlns="" id="{00000000-0008-0000-0700-0000B9000000}"/>
            </a:ext>
          </a:extLst>
        </xdr:cNvPr>
        <xdr:cNvSpPr txBox="1"/>
      </xdr:nvSpPr>
      <xdr:spPr>
        <a:xfrm>
          <a:off x="1719795" y="133466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54808</xdr:rowOff>
    </xdr:from>
    <xdr:to>
      <xdr:col>6</xdr:col>
      <xdr:colOff>38100</xdr:colOff>
      <xdr:row>77</xdr:row>
      <xdr:rowOff>156408</xdr:rowOff>
    </xdr:to>
    <xdr:sp macro="" textlink="">
      <xdr:nvSpPr>
        <xdr:cNvPr id="186" name="フローチャート: 判断 185">
          <a:extLst>
            <a:ext uri="{FF2B5EF4-FFF2-40B4-BE49-F238E27FC236}">
              <a16:creationId xmlns:a16="http://schemas.microsoft.com/office/drawing/2014/main" xmlns="" id="{00000000-0008-0000-0700-0000BA000000}"/>
            </a:ext>
          </a:extLst>
        </xdr:cNvPr>
        <xdr:cNvSpPr/>
      </xdr:nvSpPr>
      <xdr:spPr>
        <a:xfrm>
          <a:off x="1079500" y="13256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1485</xdr:rowOff>
    </xdr:from>
    <xdr:ext cx="599010" cy="259045"/>
    <xdr:sp macro="" textlink="">
      <xdr:nvSpPr>
        <xdr:cNvPr id="187" name="テキスト ボックス 186">
          <a:extLst>
            <a:ext uri="{FF2B5EF4-FFF2-40B4-BE49-F238E27FC236}">
              <a16:creationId xmlns:a16="http://schemas.microsoft.com/office/drawing/2014/main" xmlns="" id="{00000000-0008-0000-0700-0000BB000000}"/>
            </a:ext>
          </a:extLst>
        </xdr:cNvPr>
        <xdr:cNvSpPr txBox="1"/>
      </xdr:nvSpPr>
      <xdr:spPr>
        <a:xfrm>
          <a:off x="830795" y="130316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205,879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xmlns="" id="{00000000-0008-0000-07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xmlns="" id="{00000000-0008-0000-07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xmlns="" id="{00000000-0008-0000-07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xmlns="" id="{00000000-0008-0000-07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xmlns="" id="{00000000-0008-0000-07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171369</xdr:rowOff>
    </xdr:from>
    <xdr:to>
      <xdr:col>24</xdr:col>
      <xdr:colOff>114300</xdr:colOff>
      <xdr:row>77</xdr:row>
      <xdr:rowOff>101519</xdr:rowOff>
    </xdr:to>
    <xdr:sp macro="" textlink="">
      <xdr:nvSpPr>
        <xdr:cNvPr id="193" name="楕円 192">
          <a:extLst>
            <a:ext uri="{FF2B5EF4-FFF2-40B4-BE49-F238E27FC236}">
              <a16:creationId xmlns:a16="http://schemas.microsoft.com/office/drawing/2014/main" xmlns="" id="{00000000-0008-0000-0700-0000C1000000}"/>
            </a:ext>
          </a:extLst>
        </xdr:cNvPr>
        <xdr:cNvSpPr/>
      </xdr:nvSpPr>
      <xdr:spPr>
        <a:xfrm>
          <a:off x="4584700" y="132015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22796</xdr:rowOff>
    </xdr:from>
    <xdr:ext cx="599010" cy="259045"/>
    <xdr:sp macro="" textlink="">
      <xdr:nvSpPr>
        <xdr:cNvPr id="194" name="民生費該当値テキスト">
          <a:extLst>
            <a:ext uri="{FF2B5EF4-FFF2-40B4-BE49-F238E27FC236}">
              <a16:creationId xmlns:a16="http://schemas.microsoft.com/office/drawing/2014/main" xmlns="" id="{00000000-0008-0000-0700-0000C2000000}"/>
            </a:ext>
          </a:extLst>
        </xdr:cNvPr>
        <xdr:cNvSpPr txBox="1"/>
      </xdr:nvSpPr>
      <xdr:spPr>
        <a:xfrm>
          <a:off x="4686300" y="130529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239,494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40129</xdr:rowOff>
    </xdr:from>
    <xdr:to>
      <xdr:col>20</xdr:col>
      <xdr:colOff>38100</xdr:colOff>
      <xdr:row>74</xdr:row>
      <xdr:rowOff>141729</xdr:rowOff>
    </xdr:to>
    <xdr:sp macro="" textlink="">
      <xdr:nvSpPr>
        <xdr:cNvPr id="195" name="楕円 194">
          <a:extLst>
            <a:ext uri="{FF2B5EF4-FFF2-40B4-BE49-F238E27FC236}">
              <a16:creationId xmlns:a16="http://schemas.microsoft.com/office/drawing/2014/main" xmlns="" id="{00000000-0008-0000-0700-0000C3000000}"/>
            </a:ext>
          </a:extLst>
        </xdr:cNvPr>
        <xdr:cNvSpPr/>
      </xdr:nvSpPr>
      <xdr:spPr>
        <a:xfrm>
          <a:off x="3746500" y="12727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72</xdr:row>
      <xdr:rowOff>158256</xdr:rowOff>
    </xdr:from>
    <xdr:ext cx="599010" cy="259045"/>
    <xdr:sp macro="" textlink="">
      <xdr:nvSpPr>
        <xdr:cNvPr id="196" name="テキスト ボックス 195">
          <a:extLst>
            <a:ext uri="{FF2B5EF4-FFF2-40B4-BE49-F238E27FC236}">
              <a16:creationId xmlns:a16="http://schemas.microsoft.com/office/drawing/2014/main" xmlns="" id="{00000000-0008-0000-0700-0000C4000000}"/>
            </a:ext>
          </a:extLst>
        </xdr:cNvPr>
        <xdr:cNvSpPr txBox="1"/>
      </xdr:nvSpPr>
      <xdr:spPr>
        <a:xfrm>
          <a:off x="3497795" y="125026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91191</xdr:rowOff>
    </xdr:from>
    <xdr:to>
      <xdr:col>15</xdr:col>
      <xdr:colOff>101600</xdr:colOff>
      <xdr:row>75</xdr:row>
      <xdr:rowOff>21341</xdr:rowOff>
    </xdr:to>
    <xdr:sp macro="" textlink="">
      <xdr:nvSpPr>
        <xdr:cNvPr id="197" name="楕円 196">
          <a:extLst>
            <a:ext uri="{FF2B5EF4-FFF2-40B4-BE49-F238E27FC236}">
              <a16:creationId xmlns:a16="http://schemas.microsoft.com/office/drawing/2014/main" xmlns="" id="{00000000-0008-0000-0700-0000C5000000}"/>
            </a:ext>
          </a:extLst>
        </xdr:cNvPr>
        <xdr:cNvSpPr/>
      </xdr:nvSpPr>
      <xdr:spPr>
        <a:xfrm>
          <a:off x="2857500" y="127784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73</xdr:row>
      <xdr:rowOff>37868</xdr:rowOff>
    </xdr:from>
    <xdr:ext cx="599010" cy="259045"/>
    <xdr:sp macro="" textlink="">
      <xdr:nvSpPr>
        <xdr:cNvPr id="198" name="テキスト ボックス 197">
          <a:extLst>
            <a:ext uri="{FF2B5EF4-FFF2-40B4-BE49-F238E27FC236}">
              <a16:creationId xmlns:a16="http://schemas.microsoft.com/office/drawing/2014/main" xmlns="" id="{00000000-0008-0000-0700-0000C6000000}"/>
            </a:ext>
          </a:extLst>
        </xdr:cNvPr>
        <xdr:cNvSpPr txBox="1"/>
      </xdr:nvSpPr>
      <xdr:spPr>
        <a:xfrm>
          <a:off x="2608795" y="125537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134657</xdr:rowOff>
    </xdr:from>
    <xdr:to>
      <xdr:col>10</xdr:col>
      <xdr:colOff>165100</xdr:colOff>
      <xdr:row>77</xdr:row>
      <xdr:rowOff>64807</xdr:rowOff>
    </xdr:to>
    <xdr:sp macro="" textlink="">
      <xdr:nvSpPr>
        <xdr:cNvPr id="199" name="楕円 198">
          <a:extLst>
            <a:ext uri="{FF2B5EF4-FFF2-40B4-BE49-F238E27FC236}">
              <a16:creationId xmlns:a16="http://schemas.microsoft.com/office/drawing/2014/main" xmlns="" id="{00000000-0008-0000-0700-0000C7000000}"/>
            </a:ext>
          </a:extLst>
        </xdr:cNvPr>
        <xdr:cNvSpPr/>
      </xdr:nvSpPr>
      <xdr:spPr>
        <a:xfrm>
          <a:off x="1968500" y="13164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81335</xdr:rowOff>
    </xdr:from>
    <xdr:ext cx="599010" cy="259045"/>
    <xdr:sp macro="" textlink="">
      <xdr:nvSpPr>
        <xdr:cNvPr id="200" name="テキスト ボックス 199">
          <a:extLst>
            <a:ext uri="{FF2B5EF4-FFF2-40B4-BE49-F238E27FC236}">
              <a16:creationId xmlns:a16="http://schemas.microsoft.com/office/drawing/2014/main" xmlns="" id="{00000000-0008-0000-0700-0000C8000000}"/>
            </a:ext>
          </a:extLst>
        </xdr:cNvPr>
        <xdr:cNvSpPr txBox="1"/>
      </xdr:nvSpPr>
      <xdr:spPr>
        <a:xfrm>
          <a:off x="1719795" y="129400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71396</xdr:rowOff>
    </xdr:from>
    <xdr:to>
      <xdr:col>6</xdr:col>
      <xdr:colOff>38100</xdr:colOff>
      <xdr:row>78</xdr:row>
      <xdr:rowOff>1546</xdr:rowOff>
    </xdr:to>
    <xdr:sp macro="" textlink="">
      <xdr:nvSpPr>
        <xdr:cNvPr id="201" name="楕円 200">
          <a:extLst>
            <a:ext uri="{FF2B5EF4-FFF2-40B4-BE49-F238E27FC236}">
              <a16:creationId xmlns:a16="http://schemas.microsoft.com/office/drawing/2014/main" xmlns="" id="{00000000-0008-0000-0700-0000C9000000}"/>
            </a:ext>
          </a:extLst>
        </xdr:cNvPr>
        <xdr:cNvSpPr/>
      </xdr:nvSpPr>
      <xdr:spPr>
        <a:xfrm>
          <a:off x="1079500" y="132730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164123</xdr:rowOff>
    </xdr:from>
    <xdr:ext cx="599010" cy="259045"/>
    <xdr:sp macro="" textlink="">
      <xdr:nvSpPr>
        <xdr:cNvPr id="202" name="テキスト ボックス 201">
          <a:extLst>
            <a:ext uri="{FF2B5EF4-FFF2-40B4-BE49-F238E27FC236}">
              <a16:creationId xmlns:a16="http://schemas.microsoft.com/office/drawing/2014/main" xmlns="" id="{00000000-0008-0000-0700-0000CA000000}"/>
            </a:ext>
          </a:extLst>
        </xdr:cNvPr>
        <xdr:cNvSpPr txBox="1"/>
      </xdr:nvSpPr>
      <xdr:spPr>
        <a:xfrm>
          <a:off x="830795" y="133657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xmlns="" id="{00000000-0008-0000-07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xmlns="" id="{00000000-0008-0000-07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xmlns="" id="{00000000-0008-0000-07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xmlns="" id="{00000000-0008-0000-07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xmlns="" id="{00000000-0008-0000-07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36,544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xmlns="" id="{00000000-0008-0000-07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xmlns="" id="{00000000-0008-0000-07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xmlns="" id="{00000000-0008-0000-07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xmlns="" id="{00000000-0008-0000-07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xmlns="" id="{00000000-0008-0000-07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3" name="直線コネクタ 212">
          <a:extLst>
            <a:ext uri="{FF2B5EF4-FFF2-40B4-BE49-F238E27FC236}">
              <a16:creationId xmlns:a16="http://schemas.microsoft.com/office/drawing/2014/main" xmlns="" id="{00000000-0008-0000-0700-0000D5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4" name="テキスト ボックス 213">
          <a:extLst>
            <a:ext uri="{FF2B5EF4-FFF2-40B4-BE49-F238E27FC236}">
              <a16:creationId xmlns:a16="http://schemas.microsoft.com/office/drawing/2014/main" xmlns="" id="{00000000-0008-0000-0700-0000D6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5" name="直線コネクタ 214">
          <a:extLst>
            <a:ext uri="{FF2B5EF4-FFF2-40B4-BE49-F238E27FC236}">
              <a16:creationId xmlns:a16="http://schemas.microsoft.com/office/drawing/2014/main" xmlns="" id="{00000000-0008-0000-0700-0000D7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6" name="テキスト ボックス 215">
          <a:extLst>
            <a:ext uri="{FF2B5EF4-FFF2-40B4-BE49-F238E27FC236}">
              <a16:creationId xmlns:a16="http://schemas.microsoft.com/office/drawing/2014/main" xmlns="" id="{00000000-0008-0000-0700-0000D8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7" name="直線コネクタ 216">
          <a:extLst>
            <a:ext uri="{FF2B5EF4-FFF2-40B4-BE49-F238E27FC236}">
              <a16:creationId xmlns:a16="http://schemas.microsoft.com/office/drawing/2014/main" xmlns="" id="{00000000-0008-0000-0700-0000D9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8" name="テキスト ボックス 217">
          <a:extLst>
            <a:ext uri="{FF2B5EF4-FFF2-40B4-BE49-F238E27FC236}">
              <a16:creationId xmlns:a16="http://schemas.microsoft.com/office/drawing/2014/main" xmlns="" id="{00000000-0008-0000-0700-0000DA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9" name="直線コネクタ 218">
          <a:extLst>
            <a:ext uri="{FF2B5EF4-FFF2-40B4-BE49-F238E27FC236}">
              <a16:creationId xmlns:a16="http://schemas.microsoft.com/office/drawing/2014/main" xmlns="" id="{00000000-0008-0000-0700-0000DB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0" name="テキスト ボックス 219">
          <a:extLst>
            <a:ext uri="{FF2B5EF4-FFF2-40B4-BE49-F238E27FC236}">
              <a16:creationId xmlns:a16="http://schemas.microsoft.com/office/drawing/2014/main" xmlns="" id="{00000000-0008-0000-0700-0000DC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xmlns="" id="{00000000-0008-0000-07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xmlns="" id="{00000000-0008-0000-07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衛生費グラフ枠">
          <a:extLst>
            <a:ext uri="{FF2B5EF4-FFF2-40B4-BE49-F238E27FC236}">
              <a16:creationId xmlns:a16="http://schemas.microsoft.com/office/drawing/2014/main" xmlns="" id="{00000000-0008-0000-07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101288</xdr:rowOff>
    </xdr:from>
    <xdr:to>
      <xdr:col>24</xdr:col>
      <xdr:colOff>62865</xdr:colOff>
      <xdr:row>98</xdr:row>
      <xdr:rowOff>72667</xdr:rowOff>
    </xdr:to>
    <xdr:cxnSp macro="">
      <xdr:nvCxnSpPr>
        <xdr:cNvPr id="224" name="直線コネクタ 223">
          <a:extLst>
            <a:ext uri="{FF2B5EF4-FFF2-40B4-BE49-F238E27FC236}">
              <a16:creationId xmlns:a16="http://schemas.microsoft.com/office/drawing/2014/main" xmlns="" id="{00000000-0008-0000-0700-0000E0000000}"/>
            </a:ext>
          </a:extLst>
        </xdr:cNvPr>
        <xdr:cNvCxnSpPr/>
      </xdr:nvCxnSpPr>
      <xdr:spPr>
        <a:xfrm flipV="1">
          <a:off x="4633595" y="15531788"/>
          <a:ext cx="1270" cy="13429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76494</xdr:rowOff>
    </xdr:from>
    <xdr:ext cx="534377" cy="259045"/>
    <xdr:sp macro="" textlink="">
      <xdr:nvSpPr>
        <xdr:cNvPr id="225" name="衛生費最小値テキスト">
          <a:extLst>
            <a:ext uri="{FF2B5EF4-FFF2-40B4-BE49-F238E27FC236}">
              <a16:creationId xmlns:a16="http://schemas.microsoft.com/office/drawing/2014/main" xmlns="" id="{00000000-0008-0000-0700-0000E1000000}"/>
            </a:ext>
          </a:extLst>
        </xdr:cNvPr>
        <xdr:cNvSpPr txBox="1"/>
      </xdr:nvSpPr>
      <xdr:spPr>
        <a:xfrm>
          <a:off x="4686300" y="168785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72667</xdr:rowOff>
    </xdr:from>
    <xdr:to>
      <xdr:col>24</xdr:col>
      <xdr:colOff>152400</xdr:colOff>
      <xdr:row>98</xdr:row>
      <xdr:rowOff>72667</xdr:rowOff>
    </xdr:to>
    <xdr:cxnSp macro="">
      <xdr:nvCxnSpPr>
        <xdr:cNvPr id="226" name="直線コネクタ 225">
          <a:extLst>
            <a:ext uri="{FF2B5EF4-FFF2-40B4-BE49-F238E27FC236}">
              <a16:creationId xmlns:a16="http://schemas.microsoft.com/office/drawing/2014/main" xmlns="" id="{00000000-0008-0000-0700-0000E2000000}"/>
            </a:ext>
          </a:extLst>
        </xdr:cNvPr>
        <xdr:cNvCxnSpPr/>
      </xdr:nvCxnSpPr>
      <xdr:spPr>
        <a:xfrm>
          <a:off x="4546600" y="16874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47965</xdr:rowOff>
    </xdr:from>
    <xdr:ext cx="599010" cy="259045"/>
    <xdr:sp macro="" textlink="">
      <xdr:nvSpPr>
        <xdr:cNvPr id="227" name="衛生費最大値テキスト">
          <a:extLst>
            <a:ext uri="{FF2B5EF4-FFF2-40B4-BE49-F238E27FC236}">
              <a16:creationId xmlns:a16="http://schemas.microsoft.com/office/drawing/2014/main" xmlns="" id="{00000000-0008-0000-0700-0000E3000000}"/>
            </a:ext>
          </a:extLst>
        </xdr:cNvPr>
        <xdr:cNvSpPr txBox="1"/>
      </xdr:nvSpPr>
      <xdr:spPr>
        <a:xfrm>
          <a:off x="4686300" y="15307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616,803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101288</xdr:rowOff>
    </xdr:from>
    <xdr:to>
      <xdr:col>24</xdr:col>
      <xdr:colOff>152400</xdr:colOff>
      <xdr:row>90</xdr:row>
      <xdr:rowOff>101288</xdr:rowOff>
    </xdr:to>
    <xdr:cxnSp macro="">
      <xdr:nvCxnSpPr>
        <xdr:cNvPr id="228" name="直線コネクタ 227">
          <a:extLst>
            <a:ext uri="{FF2B5EF4-FFF2-40B4-BE49-F238E27FC236}">
              <a16:creationId xmlns:a16="http://schemas.microsoft.com/office/drawing/2014/main" xmlns="" id="{00000000-0008-0000-0700-0000E4000000}"/>
            </a:ext>
          </a:extLst>
        </xdr:cNvPr>
        <xdr:cNvCxnSpPr/>
      </xdr:nvCxnSpPr>
      <xdr:spPr>
        <a:xfrm>
          <a:off x="4546600" y="15531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167211</xdr:rowOff>
    </xdr:from>
    <xdr:to>
      <xdr:col>24</xdr:col>
      <xdr:colOff>63500</xdr:colOff>
      <xdr:row>97</xdr:row>
      <xdr:rowOff>10880</xdr:rowOff>
    </xdr:to>
    <xdr:cxnSp macro="">
      <xdr:nvCxnSpPr>
        <xdr:cNvPr id="229" name="直線コネクタ 228">
          <a:extLst>
            <a:ext uri="{FF2B5EF4-FFF2-40B4-BE49-F238E27FC236}">
              <a16:creationId xmlns:a16="http://schemas.microsoft.com/office/drawing/2014/main" xmlns="" id="{00000000-0008-0000-0700-0000E5000000}"/>
            </a:ext>
          </a:extLst>
        </xdr:cNvPr>
        <xdr:cNvCxnSpPr/>
      </xdr:nvCxnSpPr>
      <xdr:spPr>
        <a:xfrm>
          <a:off x="3797300" y="16626411"/>
          <a:ext cx="838200" cy="15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576</xdr:rowOff>
    </xdr:from>
    <xdr:ext cx="599010" cy="259045"/>
    <xdr:sp macro="" textlink="">
      <xdr:nvSpPr>
        <xdr:cNvPr id="230" name="衛生費平均値テキスト">
          <a:extLst>
            <a:ext uri="{FF2B5EF4-FFF2-40B4-BE49-F238E27FC236}">
              <a16:creationId xmlns:a16="http://schemas.microsoft.com/office/drawing/2014/main" xmlns="" id="{00000000-0008-0000-0700-0000E6000000}"/>
            </a:ext>
          </a:extLst>
        </xdr:cNvPr>
        <xdr:cNvSpPr txBox="1"/>
      </xdr:nvSpPr>
      <xdr:spPr>
        <a:xfrm>
          <a:off x="4686300" y="166312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22149</xdr:rowOff>
    </xdr:from>
    <xdr:to>
      <xdr:col>24</xdr:col>
      <xdr:colOff>114300</xdr:colOff>
      <xdr:row>97</xdr:row>
      <xdr:rowOff>123749</xdr:rowOff>
    </xdr:to>
    <xdr:sp macro="" textlink="">
      <xdr:nvSpPr>
        <xdr:cNvPr id="231" name="フローチャート: 判断 230">
          <a:extLst>
            <a:ext uri="{FF2B5EF4-FFF2-40B4-BE49-F238E27FC236}">
              <a16:creationId xmlns:a16="http://schemas.microsoft.com/office/drawing/2014/main" xmlns="" id="{00000000-0008-0000-0700-0000E7000000}"/>
            </a:ext>
          </a:extLst>
        </xdr:cNvPr>
        <xdr:cNvSpPr/>
      </xdr:nvSpPr>
      <xdr:spPr>
        <a:xfrm>
          <a:off x="4584700" y="16652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167211</xdr:rowOff>
    </xdr:from>
    <xdr:to>
      <xdr:col>19</xdr:col>
      <xdr:colOff>177800</xdr:colOff>
      <xdr:row>97</xdr:row>
      <xdr:rowOff>52245</xdr:rowOff>
    </xdr:to>
    <xdr:cxnSp macro="">
      <xdr:nvCxnSpPr>
        <xdr:cNvPr id="232" name="直線コネクタ 231">
          <a:extLst>
            <a:ext uri="{FF2B5EF4-FFF2-40B4-BE49-F238E27FC236}">
              <a16:creationId xmlns:a16="http://schemas.microsoft.com/office/drawing/2014/main" xmlns="" id="{00000000-0008-0000-0700-0000E8000000}"/>
            </a:ext>
          </a:extLst>
        </xdr:cNvPr>
        <xdr:cNvCxnSpPr/>
      </xdr:nvCxnSpPr>
      <xdr:spPr>
        <a:xfrm flipV="1">
          <a:off x="2908300" y="16626411"/>
          <a:ext cx="889000" cy="564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5747</xdr:rowOff>
    </xdr:from>
    <xdr:to>
      <xdr:col>20</xdr:col>
      <xdr:colOff>38100</xdr:colOff>
      <xdr:row>97</xdr:row>
      <xdr:rowOff>107347</xdr:rowOff>
    </xdr:to>
    <xdr:sp macro="" textlink="">
      <xdr:nvSpPr>
        <xdr:cNvPr id="233" name="フローチャート: 判断 232">
          <a:extLst>
            <a:ext uri="{FF2B5EF4-FFF2-40B4-BE49-F238E27FC236}">
              <a16:creationId xmlns:a16="http://schemas.microsoft.com/office/drawing/2014/main" xmlns="" id="{00000000-0008-0000-0700-0000E9000000}"/>
            </a:ext>
          </a:extLst>
        </xdr:cNvPr>
        <xdr:cNvSpPr/>
      </xdr:nvSpPr>
      <xdr:spPr>
        <a:xfrm>
          <a:off x="3746500" y="16636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98474</xdr:rowOff>
    </xdr:from>
    <xdr:ext cx="599010" cy="259045"/>
    <xdr:sp macro="" textlink="">
      <xdr:nvSpPr>
        <xdr:cNvPr id="234" name="テキスト ボックス 233">
          <a:extLst>
            <a:ext uri="{FF2B5EF4-FFF2-40B4-BE49-F238E27FC236}">
              <a16:creationId xmlns:a16="http://schemas.microsoft.com/office/drawing/2014/main" xmlns="" id="{00000000-0008-0000-0700-0000EA000000}"/>
            </a:ext>
          </a:extLst>
        </xdr:cNvPr>
        <xdr:cNvSpPr txBox="1"/>
      </xdr:nvSpPr>
      <xdr:spPr>
        <a:xfrm>
          <a:off x="3497795" y="167291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46331</xdr:rowOff>
    </xdr:from>
    <xdr:to>
      <xdr:col>15</xdr:col>
      <xdr:colOff>50800</xdr:colOff>
      <xdr:row>97</xdr:row>
      <xdr:rowOff>52245</xdr:rowOff>
    </xdr:to>
    <xdr:cxnSp macro="">
      <xdr:nvCxnSpPr>
        <xdr:cNvPr id="235" name="直線コネクタ 234">
          <a:extLst>
            <a:ext uri="{FF2B5EF4-FFF2-40B4-BE49-F238E27FC236}">
              <a16:creationId xmlns:a16="http://schemas.microsoft.com/office/drawing/2014/main" xmlns="" id="{00000000-0008-0000-0700-0000EB000000}"/>
            </a:ext>
          </a:extLst>
        </xdr:cNvPr>
        <xdr:cNvCxnSpPr/>
      </xdr:nvCxnSpPr>
      <xdr:spPr>
        <a:xfrm>
          <a:off x="2019300" y="16676981"/>
          <a:ext cx="889000" cy="5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9953</xdr:rowOff>
    </xdr:from>
    <xdr:to>
      <xdr:col>15</xdr:col>
      <xdr:colOff>101600</xdr:colOff>
      <xdr:row>97</xdr:row>
      <xdr:rowOff>111553</xdr:rowOff>
    </xdr:to>
    <xdr:sp macro="" textlink="">
      <xdr:nvSpPr>
        <xdr:cNvPr id="236" name="フローチャート: 判断 235">
          <a:extLst>
            <a:ext uri="{FF2B5EF4-FFF2-40B4-BE49-F238E27FC236}">
              <a16:creationId xmlns:a16="http://schemas.microsoft.com/office/drawing/2014/main" xmlns="" id="{00000000-0008-0000-0700-0000EC000000}"/>
            </a:ext>
          </a:extLst>
        </xdr:cNvPr>
        <xdr:cNvSpPr/>
      </xdr:nvSpPr>
      <xdr:spPr>
        <a:xfrm>
          <a:off x="2857500" y="16640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102680</xdr:rowOff>
    </xdr:from>
    <xdr:ext cx="599010" cy="259045"/>
    <xdr:sp macro="" textlink="">
      <xdr:nvSpPr>
        <xdr:cNvPr id="237" name="テキスト ボックス 236">
          <a:extLst>
            <a:ext uri="{FF2B5EF4-FFF2-40B4-BE49-F238E27FC236}">
              <a16:creationId xmlns:a16="http://schemas.microsoft.com/office/drawing/2014/main" xmlns="" id="{00000000-0008-0000-0700-0000ED000000}"/>
            </a:ext>
          </a:extLst>
        </xdr:cNvPr>
        <xdr:cNvSpPr txBox="1"/>
      </xdr:nvSpPr>
      <xdr:spPr>
        <a:xfrm>
          <a:off x="2608795" y="167333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10654</xdr:rowOff>
    </xdr:from>
    <xdr:to>
      <xdr:col>10</xdr:col>
      <xdr:colOff>114300</xdr:colOff>
      <xdr:row>97</xdr:row>
      <xdr:rowOff>46331</xdr:rowOff>
    </xdr:to>
    <xdr:cxnSp macro="">
      <xdr:nvCxnSpPr>
        <xdr:cNvPr id="238" name="直線コネクタ 237">
          <a:extLst>
            <a:ext uri="{FF2B5EF4-FFF2-40B4-BE49-F238E27FC236}">
              <a16:creationId xmlns:a16="http://schemas.microsoft.com/office/drawing/2014/main" xmlns="" id="{00000000-0008-0000-0700-0000EE000000}"/>
            </a:ext>
          </a:extLst>
        </xdr:cNvPr>
        <xdr:cNvCxnSpPr/>
      </xdr:nvCxnSpPr>
      <xdr:spPr>
        <a:xfrm>
          <a:off x="1130300" y="16641304"/>
          <a:ext cx="889000" cy="356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26236</xdr:rowOff>
    </xdr:from>
    <xdr:to>
      <xdr:col>10</xdr:col>
      <xdr:colOff>165100</xdr:colOff>
      <xdr:row>97</xdr:row>
      <xdr:rowOff>127836</xdr:rowOff>
    </xdr:to>
    <xdr:sp macro="" textlink="">
      <xdr:nvSpPr>
        <xdr:cNvPr id="239" name="フローチャート: 判断 238">
          <a:extLst>
            <a:ext uri="{FF2B5EF4-FFF2-40B4-BE49-F238E27FC236}">
              <a16:creationId xmlns:a16="http://schemas.microsoft.com/office/drawing/2014/main" xmlns="" id="{00000000-0008-0000-0700-0000EF000000}"/>
            </a:ext>
          </a:extLst>
        </xdr:cNvPr>
        <xdr:cNvSpPr/>
      </xdr:nvSpPr>
      <xdr:spPr>
        <a:xfrm>
          <a:off x="1968500" y="16656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97</xdr:row>
      <xdr:rowOff>118963</xdr:rowOff>
    </xdr:from>
    <xdr:ext cx="599010" cy="259045"/>
    <xdr:sp macro="" textlink="">
      <xdr:nvSpPr>
        <xdr:cNvPr id="240" name="テキスト ボックス 239">
          <a:extLst>
            <a:ext uri="{FF2B5EF4-FFF2-40B4-BE49-F238E27FC236}">
              <a16:creationId xmlns:a16="http://schemas.microsoft.com/office/drawing/2014/main" xmlns="" id="{00000000-0008-0000-0700-0000F0000000}"/>
            </a:ext>
          </a:extLst>
        </xdr:cNvPr>
        <xdr:cNvSpPr txBox="1"/>
      </xdr:nvSpPr>
      <xdr:spPr>
        <a:xfrm>
          <a:off x="1719795" y="16749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17149</xdr:rowOff>
    </xdr:from>
    <xdr:to>
      <xdr:col>6</xdr:col>
      <xdr:colOff>38100</xdr:colOff>
      <xdr:row>97</xdr:row>
      <xdr:rowOff>118749</xdr:rowOff>
    </xdr:to>
    <xdr:sp macro="" textlink="">
      <xdr:nvSpPr>
        <xdr:cNvPr id="241" name="フローチャート: 判断 240">
          <a:extLst>
            <a:ext uri="{FF2B5EF4-FFF2-40B4-BE49-F238E27FC236}">
              <a16:creationId xmlns:a16="http://schemas.microsoft.com/office/drawing/2014/main" xmlns="" id="{00000000-0008-0000-0700-0000F1000000}"/>
            </a:ext>
          </a:extLst>
        </xdr:cNvPr>
        <xdr:cNvSpPr/>
      </xdr:nvSpPr>
      <xdr:spPr>
        <a:xfrm>
          <a:off x="1079500" y="16647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97</xdr:row>
      <xdr:rowOff>109876</xdr:rowOff>
    </xdr:from>
    <xdr:ext cx="599010" cy="259045"/>
    <xdr:sp macro="" textlink="">
      <xdr:nvSpPr>
        <xdr:cNvPr id="242" name="テキスト ボックス 241">
          <a:extLst>
            <a:ext uri="{FF2B5EF4-FFF2-40B4-BE49-F238E27FC236}">
              <a16:creationId xmlns:a16="http://schemas.microsoft.com/office/drawing/2014/main" xmlns="" id="{00000000-0008-0000-0700-0000F2000000}"/>
            </a:ext>
          </a:extLst>
        </xdr:cNvPr>
        <xdr:cNvSpPr txBox="1"/>
      </xdr:nvSpPr>
      <xdr:spPr>
        <a:xfrm>
          <a:off x="830795" y="16740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xmlns="" id="{00000000-0008-0000-07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xmlns="" id="{00000000-0008-0000-07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xmlns="" id="{00000000-0008-0000-07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xmlns="" id="{00000000-0008-0000-07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xmlns="" id="{00000000-0008-0000-07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131530</xdr:rowOff>
    </xdr:from>
    <xdr:to>
      <xdr:col>24</xdr:col>
      <xdr:colOff>114300</xdr:colOff>
      <xdr:row>97</xdr:row>
      <xdr:rowOff>61680</xdr:rowOff>
    </xdr:to>
    <xdr:sp macro="" textlink="">
      <xdr:nvSpPr>
        <xdr:cNvPr id="248" name="楕円 247">
          <a:extLst>
            <a:ext uri="{FF2B5EF4-FFF2-40B4-BE49-F238E27FC236}">
              <a16:creationId xmlns:a16="http://schemas.microsoft.com/office/drawing/2014/main" xmlns="" id="{00000000-0008-0000-0700-0000F8000000}"/>
            </a:ext>
          </a:extLst>
        </xdr:cNvPr>
        <xdr:cNvSpPr/>
      </xdr:nvSpPr>
      <xdr:spPr>
        <a:xfrm>
          <a:off x="4584700" y="16590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154407</xdr:rowOff>
    </xdr:from>
    <xdr:ext cx="599010" cy="259045"/>
    <xdr:sp macro="" textlink="">
      <xdr:nvSpPr>
        <xdr:cNvPr id="249" name="衛生費該当値テキスト">
          <a:extLst>
            <a:ext uri="{FF2B5EF4-FFF2-40B4-BE49-F238E27FC236}">
              <a16:creationId xmlns:a16="http://schemas.microsoft.com/office/drawing/2014/main" xmlns="" id="{00000000-0008-0000-0700-0000F9000000}"/>
            </a:ext>
          </a:extLst>
        </xdr:cNvPr>
        <xdr:cNvSpPr txBox="1"/>
      </xdr:nvSpPr>
      <xdr:spPr>
        <a:xfrm>
          <a:off x="4686300" y="164421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131,352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116411</xdr:rowOff>
    </xdr:from>
    <xdr:to>
      <xdr:col>20</xdr:col>
      <xdr:colOff>38100</xdr:colOff>
      <xdr:row>97</xdr:row>
      <xdr:rowOff>46561</xdr:rowOff>
    </xdr:to>
    <xdr:sp macro="" textlink="">
      <xdr:nvSpPr>
        <xdr:cNvPr id="250" name="楕円 249">
          <a:extLst>
            <a:ext uri="{FF2B5EF4-FFF2-40B4-BE49-F238E27FC236}">
              <a16:creationId xmlns:a16="http://schemas.microsoft.com/office/drawing/2014/main" xmlns="" id="{00000000-0008-0000-0700-0000FA000000}"/>
            </a:ext>
          </a:extLst>
        </xdr:cNvPr>
        <xdr:cNvSpPr/>
      </xdr:nvSpPr>
      <xdr:spPr>
        <a:xfrm>
          <a:off x="3746500" y="16575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63088</xdr:rowOff>
    </xdr:from>
    <xdr:ext cx="599010" cy="259045"/>
    <xdr:sp macro="" textlink="">
      <xdr:nvSpPr>
        <xdr:cNvPr id="251" name="テキスト ボックス 250">
          <a:extLst>
            <a:ext uri="{FF2B5EF4-FFF2-40B4-BE49-F238E27FC236}">
              <a16:creationId xmlns:a16="http://schemas.microsoft.com/office/drawing/2014/main" xmlns="" id="{00000000-0008-0000-0700-0000FB000000}"/>
            </a:ext>
          </a:extLst>
        </xdr:cNvPr>
        <xdr:cNvSpPr txBox="1"/>
      </xdr:nvSpPr>
      <xdr:spPr>
        <a:xfrm>
          <a:off x="3497795" y="163508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1445</xdr:rowOff>
    </xdr:from>
    <xdr:to>
      <xdr:col>15</xdr:col>
      <xdr:colOff>101600</xdr:colOff>
      <xdr:row>97</xdr:row>
      <xdr:rowOff>103045</xdr:rowOff>
    </xdr:to>
    <xdr:sp macro="" textlink="">
      <xdr:nvSpPr>
        <xdr:cNvPr id="252" name="楕円 251">
          <a:extLst>
            <a:ext uri="{FF2B5EF4-FFF2-40B4-BE49-F238E27FC236}">
              <a16:creationId xmlns:a16="http://schemas.microsoft.com/office/drawing/2014/main" xmlns="" id="{00000000-0008-0000-0700-0000FC000000}"/>
            </a:ext>
          </a:extLst>
        </xdr:cNvPr>
        <xdr:cNvSpPr/>
      </xdr:nvSpPr>
      <xdr:spPr>
        <a:xfrm>
          <a:off x="2857500" y="16632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119572</xdr:rowOff>
    </xdr:from>
    <xdr:ext cx="599010" cy="259045"/>
    <xdr:sp macro="" textlink="">
      <xdr:nvSpPr>
        <xdr:cNvPr id="253" name="テキスト ボックス 252">
          <a:extLst>
            <a:ext uri="{FF2B5EF4-FFF2-40B4-BE49-F238E27FC236}">
              <a16:creationId xmlns:a16="http://schemas.microsoft.com/office/drawing/2014/main" xmlns="" id="{00000000-0008-0000-0700-0000FD000000}"/>
            </a:ext>
          </a:extLst>
        </xdr:cNvPr>
        <xdr:cNvSpPr txBox="1"/>
      </xdr:nvSpPr>
      <xdr:spPr>
        <a:xfrm>
          <a:off x="2608795" y="164073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166981</xdr:rowOff>
    </xdr:from>
    <xdr:to>
      <xdr:col>10</xdr:col>
      <xdr:colOff>165100</xdr:colOff>
      <xdr:row>97</xdr:row>
      <xdr:rowOff>97131</xdr:rowOff>
    </xdr:to>
    <xdr:sp macro="" textlink="">
      <xdr:nvSpPr>
        <xdr:cNvPr id="254" name="楕円 253">
          <a:extLst>
            <a:ext uri="{FF2B5EF4-FFF2-40B4-BE49-F238E27FC236}">
              <a16:creationId xmlns:a16="http://schemas.microsoft.com/office/drawing/2014/main" xmlns="" id="{00000000-0008-0000-0700-0000FE000000}"/>
            </a:ext>
          </a:extLst>
        </xdr:cNvPr>
        <xdr:cNvSpPr/>
      </xdr:nvSpPr>
      <xdr:spPr>
        <a:xfrm>
          <a:off x="1968500" y="16626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113658</xdr:rowOff>
    </xdr:from>
    <xdr:ext cx="599010" cy="259045"/>
    <xdr:sp macro="" textlink="">
      <xdr:nvSpPr>
        <xdr:cNvPr id="255" name="テキスト ボックス 254">
          <a:extLst>
            <a:ext uri="{FF2B5EF4-FFF2-40B4-BE49-F238E27FC236}">
              <a16:creationId xmlns:a16="http://schemas.microsoft.com/office/drawing/2014/main" xmlns="" id="{00000000-0008-0000-0700-0000FF000000}"/>
            </a:ext>
          </a:extLst>
        </xdr:cNvPr>
        <xdr:cNvSpPr txBox="1"/>
      </xdr:nvSpPr>
      <xdr:spPr>
        <a:xfrm>
          <a:off x="1719795" y="164014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131304</xdr:rowOff>
    </xdr:from>
    <xdr:to>
      <xdr:col>6</xdr:col>
      <xdr:colOff>38100</xdr:colOff>
      <xdr:row>97</xdr:row>
      <xdr:rowOff>61454</xdr:rowOff>
    </xdr:to>
    <xdr:sp macro="" textlink="">
      <xdr:nvSpPr>
        <xdr:cNvPr id="256" name="楕円 255">
          <a:extLst>
            <a:ext uri="{FF2B5EF4-FFF2-40B4-BE49-F238E27FC236}">
              <a16:creationId xmlns:a16="http://schemas.microsoft.com/office/drawing/2014/main" xmlns="" id="{00000000-0008-0000-0700-000000010000}"/>
            </a:ext>
          </a:extLst>
        </xdr:cNvPr>
        <xdr:cNvSpPr/>
      </xdr:nvSpPr>
      <xdr:spPr>
        <a:xfrm>
          <a:off x="1079500" y="16590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77981</xdr:rowOff>
    </xdr:from>
    <xdr:ext cx="599010" cy="259045"/>
    <xdr:sp macro="" textlink="">
      <xdr:nvSpPr>
        <xdr:cNvPr id="257" name="テキスト ボックス 256">
          <a:extLst>
            <a:ext uri="{FF2B5EF4-FFF2-40B4-BE49-F238E27FC236}">
              <a16:creationId xmlns:a16="http://schemas.microsoft.com/office/drawing/2014/main" xmlns="" id="{00000000-0008-0000-0700-000001010000}"/>
            </a:ext>
          </a:extLst>
        </xdr:cNvPr>
        <xdr:cNvSpPr txBox="1"/>
      </xdr:nvSpPr>
      <xdr:spPr>
        <a:xfrm>
          <a:off x="830795" y="16365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131,451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xmlns="" id="{00000000-0008-0000-07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xmlns="" id="{00000000-0008-0000-07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xmlns="" id="{00000000-0008-0000-07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xmlns="" id="{00000000-0008-0000-07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xmlns="" id="{00000000-0008-0000-07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xmlns="" id="{00000000-0008-0000-07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xmlns="" id="{00000000-0008-0000-07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xmlns="" id="{00000000-0008-0000-07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a16="http://schemas.microsoft.com/office/drawing/2014/main" xmlns="" id="{00000000-0008-0000-07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xmlns="" id="{00000000-0008-0000-07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68" name="直線コネクタ 267">
          <a:extLst>
            <a:ext uri="{FF2B5EF4-FFF2-40B4-BE49-F238E27FC236}">
              <a16:creationId xmlns:a16="http://schemas.microsoft.com/office/drawing/2014/main" xmlns="" id="{00000000-0008-0000-0700-00000C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69" name="テキスト ボックス 268">
          <a:extLst>
            <a:ext uri="{FF2B5EF4-FFF2-40B4-BE49-F238E27FC236}">
              <a16:creationId xmlns:a16="http://schemas.microsoft.com/office/drawing/2014/main" xmlns="" id="{00000000-0008-0000-0700-00000D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0" name="直線コネクタ 269">
          <a:extLst>
            <a:ext uri="{FF2B5EF4-FFF2-40B4-BE49-F238E27FC236}">
              <a16:creationId xmlns:a16="http://schemas.microsoft.com/office/drawing/2014/main" xmlns="" id="{00000000-0008-0000-0700-00000E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1" name="テキスト ボックス 270">
          <a:extLst>
            <a:ext uri="{FF2B5EF4-FFF2-40B4-BE49-F238E27FC236}">
              <a16:creationId xmlns:a16="http://schemas.microsoft.com/office/drawing/2014/main" xmlns="" id="{00000000-0008-0000-0700-00000F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2" name="直線コネクタ 271">
          <a:extLst>
            <a:ext uri="{FF2B5EF4-FFF2-40B4-BE49-F238E27FC236}">
              <a16:creationId xmlns:a16="http://schemas.microsoft.com/office/drawing/2014/main" xmlns="" id="{00000000-0008-0000-0700-000010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3" name="テキスト ボックス 272">
          <a:extLst>
            <a:ext uri="{FF2B5EF4-FFF2-40B4-BE49-F238E27FC236}">
              <a16:creationId xmlns:a16="http://schemas.microsoft.com/office/drawing/2014/main" xmlns="" id="{00000000-0008-0000-0700-000011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4" name="直線コネクタ 273">
          <a:extLst>
            <a:ext uri="{FF2B5EF4-FFF2-40B4-BE49-F238E27FC236}">
              <a16:creationId xmlns:a16="http://schemas.microsoft.com/office/drawing/2014/main" xmlns="" id="{00000000-0008-0000-0700-000012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5" name="テキスト ボックス 274">
          <a:extLst>
            <a:ext uri="{FF2B5EF4-FFF2-40B4-BE49-F238E27FC236}">
              <a16:creationId xmlns:a16="http://schemas.microsoft.com/office/drawing/2014/main" xmlns="" id="{00000000-0008-0000-0700-000013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6" name="直線コネクタ 275">
          <a:extLst>
            <a:ext uri="{FF2B5EF4-FFF2-40B4-BE49-F238E27FC236}">
              <a16:creationId xmlns:a16="http://schemas.microsoft.com/office/drawing/2014/main" xmlns="" id="{00000000-0008-0000-0700-000014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21970</xdr:rowOff>
    </xdr:from>
    <xdr:ext cx="531299" cy="259045"/>
    <xdr:sp macro="" textlink="">
      <xdr:nvSpPr>
        <xdr:cNvPr id="277" name="テキスト ボックス 276">
          <a:extLst>
            <a:ext uri="{FF2B5EF4-FFF2-40B4-BE49-F238E27FC236}">
              <a16:creationId xmlns:a16="http://schemas.microsoft.com/office/drawing/2014/main" xmlns="" id="{00000000-0008-0000-0700-000015010000}"/>
            </a:ext>
          </a:extLst>
        </xdr:cNvPr>
        <xdr:cNvSpPr txBox="1"/>
      </xdr:nvSpPr>
      <xdr:spPr>
        <a:xfrm>
          <a:off x="6072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78" name="直線コネクタ 277">
          <a:extLst>
            <a:ext uri="{FF2B5EF4-FFF2-40B4-BE49-F238E27FC236}">
              <a16:creationId xmlns:a16="http://schemas.microsoft.com/office/drawing/2014/main" xmlns="" id="{00000000-0008-0000-0700-000016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38299</xdr:rowOff>
    </xdr:from>
    <xdr:ext cx="531299" cy="259045"/>
    <xdr:sp macro="" textlink="">
      <xdr:nvSpPr>
        <xdr:cNvPr id="279" name="テキスト ボックス 278">
          <a:extLst>
            <a:ext uri="{FF2B5EF4-FFF2-40B4-BE49-F238E27FC236}">
              <a16:creationId xmlns:a16="http://schemas.microsoft.com/office/drawing/2014/main" xmlns="" id="{00000000-0008-0000-0700-000017010000}"/>
            </a:ext>
          </a:extLst>
        </xdr:cNvPr>
        <xdr:cNvSpPr txBox="1"/>
      </xdr:nvSpPr>
      <xdr:spPr>
        <a:xfrm>
          <a:off x="6072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xmlns="" id="{00000000-0008-0000-0700-000018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1" name="テキスト ボックス 280">
          <a:extLst>
            <a:ext uri="{FF2B5EF4-FFF2-40B4-BE49-F238E27FC236}">
              <a16:creationId xmlns:a16="http://schemas.microsoft.com/office/drawing/2014/main" xmlns="" id="{00000000-0008-0000-0700-000019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労働費グラフ枠">
          <a:extLst>
            <a:ext uri="{FF2B5EF4-FFF2-40B4-BE49-F238E27FC236}">
              <a16:creationId xmlns:a16="http://schemas.microsoft.com/office/drawing/2014/main" xmlns="" id="{00000000-0008-0000-0700-00001A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65568</xdr:rowOff>
    </xdr:from>
    <xdr:to>
      <xdr:col>54</xdr:col>
      <xdr:colOff>189865</xdr:colOff>
      <xdr:row>39</xdr:row>
      <xdr:rowOff>98878</xdr:rowOff>
    </xdr:to>
    <xdr:cxnSp macro="">
      <xdr:nvCxnSpPr>
        <xdr:cNvPr id="283" name="直線コネクタ 282">
          <a:extLst>
            <a:ext uri="{FF2B5EF4-FFF2-40B4-BE49-F238E27FC236}">
              <a16:creationId xmlns:a16="http://schemas.microsoft.com/office/drawing/2014/main" xmlns="" id="{00000000-0008-0000-0700-00001B010000}"/>
            </a:ext>
          </a:extLst>
        </xdr:cNvPr>
        <xdr:cNvCxnSpPr/>
      </xdr:nvCxnSpPr>
      <xdr:spPr>
        <a:xfrm flipV="1">
          <a:off x="10475595" y="5209068"/>
          <a:ext cx="1270" cy="157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4" name="労働費最小値テキスト">
          <a:extLst>
            <a:ext uri="{FF2B5EF4-FFF2-40B4-BE49-F238E27FC236}">
              <a16:creationId xmlns:a16="http://schemas.microsoft.com/office/drawing/2014/main" xmlns="" id="{00000000-0008-0000-0700-00001C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5" name="直線コネクタ 284">
          <a:extLst>
            <a:ext uri="{FF2B5EF4-FFF2-40B4-BE49-F238E27FC236}">
              <a16:creationId xmlns:a16="http://schemas.microsoft.com/office/drawing/2014/main" xmlns="" id="{00000000-0008-0000-0700-00001D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12245</xdr:rowOff>
    </xdr:from>
    <xdr:ext cx="534377" cy="259045"/>
    <xdr:sp macro="" textlink="">
      <xdr:nvSpPr>
        <xdr:cNvPr id="286" name="労働費最大値テキスト">
          <a:extLst>
            <a:ext uri="{FF2B5EF4-FFF2-40B4-BE49-F238E27FC236}">
              <a16:creationId xmlns:a16="http://schemas.microsoft.com/office/drawing/2014/main" xmlns="" id="{00000000-0008-0000-0700-00001E010000}"/>
            </a:ext>
          </a:extLst>
        </xdr:cNvPr>
        <xdr:cNvSpPr txBox="1"/>
      </xdr:nvSpPr>
      <xdr:spPr>
        <a:xfrm>
          <a:off x="10528300" y="4984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14,481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65568</xdr:rowOff>
    </xdr:from>
    <xdr:to>
      <xdr:col>55</xdr:col>
      <xdr:colOff>88900</xdr:colOff>
      <xdr:row>30</xdr:row>
      <xdr:rowOff>65568</xdr:rowOff>
    </xdr:to>
    <xdr:cxnSp macro="">
      <xdr:nvCxnSpPr>
        <xdr:cNvPr id="287" name="直線コネクタ 286">
          <a:extLst>
            <a:ext uri="{FF2B5EF4-FFF2-40B4-BE49-F238E27FC236}">
              <a16:creationId xmlns:a16="http://schemas.microsoft.com/office/drawing/2014/main" xmlns="" id="{00000000-0008-0000-0700-00001F010000}"/>
            </a:ext>
          </a:extLst>
        </xdr:cNvPr>
        <xdr:cNvCxnSpPr/>
      </xdr:nvCxnSpPr>
      <xdr:spPr>
        <a:xfrm>
          <a:off x="10388600" y="52090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98878</xdr:rowOff>
    </xdr:from>
    <xdr:to>
      <xdr:col>55</xdr:col>
      <xdr:colOff>0</xdr:colOff>
      <xdr:row>39</xdr:row>
      <xdr:rowOff>98878</xdr:rowOff>
    </xdr:to>
    <xdr:cxnSp macro="">
      <xdr:nvCxnSpPr>
        <xdr:cNvPr id="288" name="直線コネクタ 287">
          <a:extLst>
            <a:ext uri="{FF2B5EF4-FFF2-40B4-BE49-F238E27FC236}">
              <a16:creationId xmlns:a16="http://schemas.microsoft.com/office/drawing/2014/main" xmlns="" id="{00000000-0008-0000-0700-000020010000}"/>
            </a:ext>
          </a:extLst>
        </xdr:cNvPr>
        <xdr:cNvCxnSpPr/>
      </xdr:nvCxnSpPr>
      <xdr:spPr>
        <a:xfrm>
          <a:off x="9639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13588</xdr:rowOff>
    </xdr:from>
    <xdr:ext cx="378565" cy="259045"/>
    <xdr:sp macro="" textlink="">
      <xdr:nvSpPr>
        <xdr:cNvPr id="289" name="労働費平均値テキスト">
          <a:extLst>
            <a:ext uri="{FF2B5EF4-FFF2-40B4-BE49-F238E27FC236}">
              <a16:creationId xmlns:a16="http://schemas.microsoft.com/office/drawing/2014/main" xmlns="" id="{00000000-0008-0000-0700-000021010000}"/>
            </a:ext>
          </a:extLst>
        </xdr:cNvPr>
        <xdr:cNvSpPr txBox="1"/>
      </xdr:nvSpPr>
      <xdr:spPr>
        <a:xfrm>
          <a:off x="10528300" y="652868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162161</xdr:rowOff>
    </xdr:from>
    <xdr:to>
      <xdr:col>55</xdr:col>
      <xdr:colOff>50800</xdr:colOff>
      <xdr:row>39</xdr:row>
      <xdr:rowOff>92311</xdr:rowOff>
    </xdr:to>
    <xdr:sp macro="" textlink="">
      <xdr:nvSpPr>
        <xdr:cNvPr id="290" name="フローチャート: 判断 289">
          <a:extLst>
            <a:ext uri="{FF2B5EF4-FFF2-40B4-BE49-F238E27FC236}">
              <a16:creationId xmlns:a16="http://schemas.microsoft.com/office/drawing/2014/main" xmlns="" id="{00000000-0008-0000-0700-000022010000}"/>
            </a:ext>
          </a:extLst>
        </xdr:cNvPr>
        <xdr:cNvSpPr/>
      </xdr:nvSpPr>
      <xdr:spPr>
        <a:xfrm>
          <a:off x="10426700" y="6677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98878</xdr:rowOff>
    </xdr:from>
    <xdr:to>
      <xdr:col>50</xdr:col>
      <xdr:colOff>114300</xdr:colOff>
      <xdr:row>39</xdr:row>
      <xdr:rowOff>98878</xdr:rowOff>
    </xdr:to>
    <xdr:cxnSp macro="">
      <xdr:nvCxnSpPr>
        <xdr:cNvPr id="291" name="直線コネクタ 290">
          <a:extLst>
            <a:ext uri="{FF2B5EF4-FFF2-40B4-BE49-F238E27FC236}">
              <a16:creationId xmlns:a16="http://schemas.microsoft.com/office/drawing/2014/main" xmlns="" id="{00000000-0008-0000-0700-000023010000}"/>
            </a:ext>
          </a:extLst>
        </xdr:cNvPr>
        <xdr:cNvCxnSpPr/>
      </xdr:nvCxnSpPr>
      <xdr:spPr>
        <a:xfrm>
          <a:off x="8750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161726</xdr:rowOff>
    </xdr:from>
    <xdr:to>
      <xdr:col>50</xdr:col>
      <xdr:colOff>165100</xdr:colOff>
      <xdr:row>39</xdr:row>
      <xdr:rowOff>91876</xdr:rowOff>
    </xdr:to>
    <xdr:sp macro="" textlink="">
      <xdr:nvSpPr>
        <xdr:cNvPr id="292" name="フローチャート: 判断 291">
          <a:extLst>
            <a:ext uri="{FF2B5EF4-FFF2-40B4-BE49-F238E27FC236}">
              <a16:creationId xmlns:a16="http://schemas.microsoft.com/office/drawing/2014/main" xmlns="" id="{00000000-0008-0000-0700-000024010000}"/>
            </a:ext>
          </a:extLst>
        </xdr:cNvPr>
        <xdr:cNvSpPr/>
      </xdr:nvSpPr>
      <xdr:spPr>
        <a:xfrm>
          <a:off x="9588500" y="6676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108402</xdr:rowOff>
    </xdr:from>
    <xdr:ext cx="378565" cy="259045"/>
    <xdr:sp macro="" textlink="">
      <xdr:nvSpPr>
        <xdr:cNvPr id="293" name="テキスト ボックス 292">
          <a:extLst>
            <a:ext uri="{FF2B5EF4-FFF2-40B4-BE49-F238E27FC236}">
              <a16:creationId xmlns:a16="http://schemas.microsoft.com/office/drawing/2014/main" xmlns="" id="{00000000-0008-0000-0700-000025010000}"/>
            </a:ext>
          </a:extLst>
        </xdr:cNvPr>
        <xdr:cNvSpPr txBox="1"/>
      </xdr:nvSpPr>
      <xdr:spPr>
        <a:xfrm>
          <a:off x="9450017" y="64520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98878</xdr:rowOff>
    </xdr:from>
    <xdr:to>
      <xdr:col>45</xdr:col>
      <xdr:colOff>177800</xdr:colOff>
      <xdr:row>39</xdr:row>
      <xdr:rowOff>98878</xdr:rowOff>
    </xdr:to>
    <xdr:cxnSp macro="">
      <xdr:nvCxnSpPr>
        <xdr:cNvPr id="294" name="直線コネクタ 293">
          <a:extLst>
            <a:ext uri="{FF2B5EF4-FFF2-40B4-BE49-F238E27FC236}">
              <a16:creationId xmlns:a16="http://schemas.microsoft.com/office/drawing/2014/main" xmlns="" id="{00000000-0008-0000-0700-000026010000}"/>
            </a:ext>
          </a:extLst>
        </xdr:cNvPr>
        <xdr:cNvCxnSpPr/>
      </xdr:nvCxnSpPr>
      <xdr:spPr>
        <a:xfrm>
          <a:off x="7861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71483</xdr:rowOff>
    </xdr:from>
    <xdr:to>
      <xdr:col>46</xdr:col>
      <xdr:colOff>38100</xdr:colOff>
      <xdr:row>39</xdr:row>
      <xdr:rowOff>1633</xdr:rowOff>
    </xdr:to>
    <xdr:sp macro="" textlink="">
      <xdr:nvSpPr>
        <xdr:cNvPr id="295" name="フローチャート: 判断 294">
          <a:extLst>
            <a:ext uri="{FF2B5EF4-FFF2-40B4-BE49-F238E27FC236}">
              <a16:creationId xmlns:a16="http://schemas.microsoft.com/office/drawing/2014/main" xmlns="" id="{00000000-0008-0000-0700-000027010000}"/>
            </a:ext>
          </a:extLst>
        </xdr:cNvPr>
        <xdr:cNvSpPr/>
      </xdr:nvSpPr>
      <xdr:spPr>
        <a:xfrm>
          <a:off x="8699500" y="658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37</xdr:row>
      <xdr:rowOff>18160</xdr:rowOff>
    </xdr:from>
    <xdr:ext cx="469744" cy="259045"/>
    <xdr:sp macro="" textlink="">
      <xdr:nvSpPr>
        <xdr:cNvPr id="296" name="テキスト ボックス 295">
          <a:extLst>
            <a:ext uri="{FF2B5EF4-FFF2-40B4-BE49-F238E27FC236}">
              <a16:creationId xmlns:a16="http://schemas.microsoft.com/office/drawing/2014/main" xmlns="" id="{00000000-0008-0000-0700-000028010000}"/>
            </a:ext>
          </a:extLst>
        </xdr:cNvPr>
        <xdr:cNvSpPr txBox="1"/>
      </xdr:nvSpPr>
      <xdr:spPr>
        <a:xfrm>
          <a:off x="8515428" y="63618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98878</xdr:rowOff>
    </xdr:from>
    <xdr:to>
      <xdr:col>41</xdr:col>
      <xdr:colOff>50800</xdr:colOff>
      <xdr:row>39</xdr:row>
      <xdr:rowOff>98878</xdr:rowOff>
    </xdr:to>
    <xdr:cxnSp macro="">
      <xdr:nvCxnSpPr>
        <xdr:cNvPr id="297" name="直線コネクタ 296">
          <a:extLst>
            <a:ext uri="{FF2B5EF4-FFF2-40B4-BE49-F238E27FC236}">
              <a16:creationId xmlns:a16="http://schemas.microsoft.com/office/drawing/2014/main" xmlns="" id="{00000000-0008-0000-0700-000029010000}"/>
            </a:ext>
          </a:extLst>
        </xdr:cNvPr>
        <xdr:cNvCxnSpPr/>
      </xdr:nvCxnSpPr>
      <xdr:spPr>
        <a:xfrm>
          <a:off x="6972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112195</xdr:rowOff>
    </xdr:from>
    <xdr:to>
      <xdr:col>41</xdr:col>
      <xdr:colOff>101600</xdr:colOff>
      <xdr:row>39</xdr:row>
      <xdr:rowOff>42345</xdr:rowOff>
    </xdr:to>
    <xdr:sp macro="" textlink="">
      <xdr:nvSpPr>
        <xdr:cNvPr id="298" name="フローチャート: 判断 297">
          <a:extLst>
            <a:ext uri="{FF2B5EF4-FFF2-40B4-BE49-F238E27FC236}">
              <a16:creationId xmlns:a16="http://schemas.microsoft.com/office/drawing/2014/main" xmlns="" id="{00000000-0008-0000-0700-00002A010000}"/>
            </a:ext>
          </a:extLst>
        </xdr:cNvPr>
        <xdr:cNvSpPr/>
      </xdr:nvSpPr>
      <xdr:spPr>
        <a:xfrm>
          <a:off x="7810500" y="6627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58872</xdr:rowOff>
    </xdr:from>
    <xdr:ext cx="378565" cy="259045"/>
    <xdr:sp macro="" textlink="">
      <xdr:nvSpPr>
        <xdr:cNvPr id="299" name="テキスト ボックス 298">
          <a:extLst>
            <a:ext uri="{FF2B5EF4-FFF2-40B4-BE49-F238E27FC236}">
              <a16:creationId xmlns:a16="http://schemas.microsoft.com/office/drawing/2014/main" xmlns="" id="{00000000-0008-0000-0700-00002B010000}"/>
            </a:ext>
          </a:extLst>
        </xdr:cNvPr>
        <xdr:cNvSpPr txBox="1"/>
      </xdr:nvSpPr>
      <xdr:spPr>
        <a:xfrm>
          <a:off x="7672017" y="64025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85852</xdr:rowOff>
    </xdr:from>
    <xdr:to>
      <xdr:col>36</xdr:col>
      <xdr:colOff>165100</xdr:colOff>
      <xdr:row>38</xdr:row>
      <xdr:rowOff>16002</xdr:rowOff>
    </xdr:to>
    <xdr:sp macro="" textlink="">
      <xdr:nvSpPr>
        <xdr:cNvPr id="300" name="フローチャート: 判断 299">
          <a:extLst>
            <a:ext uri="{FF2B5EF4-FFF2-40B4-BE49-F238E27FC236}">
              <a16:creationId xmlns:a16="http://schemas.microsoft.com/office/drawing/2014/main" xmlns="" id="{00000000-0008-0000-0700-00002C010000}"/>
            </a:ext>
          </a:extLst>
        </xdr:cNvPr>
        <xdr:cNvSpPr/>
      </xdr:nvSpPr>
      <xdr:spPr>
        <a:xfrm>
          <a:off x="6921500" y="6429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36</xdr:row>
      <xdr:rowOff>32529</xdr:rowOff>
    </xdr:from>
    <xdr:ext cx="469744" cy="259045"/>
    <xdr:sp macro="" textlink="">
      <xdr:nvSpPr>
        <xdr:cNvPr id="301" name="テキスト ボックス 300">
          <a:extLst>
            <a:ext uri="{FF2B5EF4-FFF2-40B4-BE49-F238E27FC236}">
              <a16:creationId xmlns:a16="http://schemas.microsoft.com/office/drawing/2014/main" xmlns="" id="{00000000-0008-0000-0700-00002D010000}"/>
            </a:ext>
          </a:extLst>
        </xdr:cNvPr>
        <xdr:cNvSpPr txBox="1"/>
      </xdr:nvSpPr>
      <xdr:spPr>
        <a:xfrm>
          <a:off x="6737428" y="6204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2" name="テキスト ボックス 301">
          <a:extLst>
            <a:ext uri="{FF2B5EF4-FFF2-40B4-BE49-F238E27FC236}">
              <a16:creationId xmlns:a16="http://schemas.microsoft.com/office/drawing/2014/main" xmlns="" id="{00000000-0008-0000-0700-00002E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xmlns="" id="{00000000-0008-0000-0700-00002F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xmlns="" id="{00000000-0008-0000-0700-000030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xmlns="" id="{00000000-0008-0000-0700-000031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xmlns="" id="{00000000-0008-0000-0700-000032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48078</xdr:rowOff>
    </xdr:from>
    <xdr:to>
      <xdr:col>55</xdr:col>
      <xdr:colOff>50800</xdr:colOff>
      <xdr:row>39</xdr:row>
      <xdr:rowOff>149678</xdr:rowOff>
    </xdr:to>
    <xdr:sp macro="" textlink="">
      <xdr:nvSpPr>
        <xdr:cNvPr id="307" name="楕円 306">
          <a:extLst>
            <a:ext uri="{FF2B5EF4-FFF2-40B4-BE49-F238E27FC236}">
              <a16:creationId xmlns:a16="http://schemas.microsoft.com/office/drawing/2014/main" xmlns="" id="{00000000-0008-0000-0700-000033010000}"/>
            </a:ext>
          </a:extLst>
        </xdr:cNvPr>
        <xdr:cNvSpPr/>
      </xdr:nvSpPr>
      <xdr:spPr>
        <a:xfrm>
          <a:off x="10426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140587</xdr:rowOff>
    </xdr:from>
    <xdr:ext cx="249299" cy="259045"/>
    <xdr:sp macro="" textlink="">
      <xdr:nvSpPr>
        <xdr:cNvPr id="308" name="労働費該当値テキスト">
          <a:extLst>
            <a:ext uri="{FF2B5EF4-FFF2-40B4-BE49-F238E27FC236}">
              <a16:creationId xmlns:a16="http://schemas.microsoft.com/office/drawing/2014/main" xmlns="" id="{00000000-0008-0000-0700-000034010000}"/>
            </a:ext>
          </a:extLst>
        </xdr:cNvPr>
        <xdr:cNvSpPr txBox="1"/>
      </xdr:nvSpPr>
      <xdr:spPr>
        <a:xfrm>
          <a:off x="10528300" y="665568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48078</xdr:rowOff>
    </xdr:from>
    <xdr:to>
      <xdr:col>50</xdr:col>
      <xdr:colOff>165100</xdr:colOff>
      <xdr:row>39</xdr:row>
      <xdr:rowOff>149678</xdr:rowOff>
    </xdr:to>
    <xdr:sp macro="" textlink="">
      <xdr:nvSpPr>
        <xdr:cNvPr id="309" name="楕円 308">
          <a:extLst>
            <a:ext uri="{FF2B5EF4-FFF2-40B4-BE49-F238E27FC236}">
              <a16:creationId xmlns:a16="http://schemas.microsoft.com/office/drawing/2014/main" xmlns="" id="{00000000-0008-0000-0700-000035010000}"/>
            </a:ext>
          </a:extLst>
        </xdr:cNvPr>
        <xdr:cNvSpPr/>
      </xdr:nvSpPr>
      <xdr:spPr>
        <a:xfrm>
          <a:off x="9588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140805</xdr:rowOff>
    </xdr:from>
    <xdr:ext cx="249299" cy="259045"/>
    <xdr:sp macro="" textlink="">
      <xdr:nvSpPr>
        <xdr:cNvPr id="310" name="テキスト ボックス 309">
          <a:extLst>
            <a:ext uri="{FF2B5EF4-FFF2-40B4-BE49-F238E27FC236}">
              <a16:creationId xmlns:a16="http://schemas.microsoft.com/office/drawing/2014/main" xmlns="" id="{00000000-0008-0000-0700-000036010000}"/>
            </a:ext>
          </a:extLst>
        </xdr:cNvPr>
        <xdr:cNvSpPr txBox="1"/>
      </xdr:nvSpPr>
      <xdr:spPr>
        <a:xfrm>
          <a:off x="9514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48078</xdr:rowOff>
    </xdr:from>
    <xdr:to>
      <xdr:col>46</xdr:col>
      <xdr:colOff>38100</xdr:colOff>
      <xdr:row>39</xdr:row>
      <xdr:rowOff>149678</xdr:rowOff>
    </xdr:to>
    <xdr:sp macro="" textlink="">
      <xdr:nvSpPr>
        <xdr:cNvPr id="311" name="楕円 310">
          <a:extLst>
            <a:ext uri="{FF2B5EF4-FFF2-40B4-BE49-F238E27FC236}">
              <a16:creationId xmlns:a16="http://schemas.microsoft.com/office/drawing/2014/main" xmlns="" id="{00000000-0008-0000-0700-000037010000}"/>
            </a:ext>
          </a:extLst>
        </xdr:cNvPr>
        <xdr:cNvSpPr/>
      </xdr:nvSpPr>
      <xdr:spPr>
        <a:xfrm>
          <a:off x="8699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140805</xdr:rowOff>
    </xdr:from>
    <xdr:ext cx="249299" cy="259045"/>
    <xdr:sp macro="" textlink="">
      <xdr:nvSpPr>
        <xdr:cNvPr id="312" name="テキスト ボックス 311">
          <a:extLst>
            <a:ext uri="{FF2B5EF4-FFF2-40B4-BE49-F238E27FC236}">
              <a16:creationId xmlns:a16="http://schemas.microsoft.com/office/drawing/2014/main" xmlns="" id="{00000000-0008-0000-0700-000038010000}"/>
            </a:ext>
          </a:extLst>
        </xdr:cNvPr>
        <xdr:cNvSpPr txBox="1"/>
      </xdr:nvSpPr>
      <xdr:spPr>
        <a:xfrm>
          <a:off x="8625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48078</xdr:rowOff>
    </xdr:from>
    <xdr:to>
      <xdr:col>41</xdr:col>
      <xdr:colOff>101600</xdr:colOff>
      <xdr:row>39</xdr:row>
      <xdr:rowOff>149678</xdr:rowOff>
    </xdr:to>
    <xdr:sp macro="" textlink="">
      <xdr:nvSpPr>
        <xdr:cNvPr id="313" name="楕円 312">
          <a:extLst>
            <a:ext uri="{FF2B5EF4-FFF2-40B4-BE49-F238E27FC236}">
              <a16:creationId xmlns:a16="http://schemas.microsoft.com/office/drawing/2014/main" xmlns="" id="{00000000-0008-0000-0700-000039010000}"/>
            </a:ext>
          </a:extLst>
        </xdr:cNvPr>
        <xdr:cNvSpPr/>
      </xdr:nvSpPr>
      <xdr:spPr>
        <a:xfrm>
          <a:off x="781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140805</xdr:rowOff>
    </xdr:from>
    <xdr:ext cx="249299" cy="259045"/>
    <xdr:sp macro="" textlink="">
      <xdr:nvSpPr>
        <xdr:cNvPr id="314" name="テキスト ボックス 313">
          <a:extLst>
            <a:ext uri="{FF2B5EF4-FFF2-40B4-BE49-F238E27FC236}">
              <a16:creationId xmlns:a16="http://schemas.microsoft.com/office/drawing/2014/main" xmlns="" id="{00000000-0008-0000-0700-00003A010000}"/>
            </a:ext>
          </a:extLst>
        </xdr:cNvPr>
        <xdr:cNvSpPr txBox="1"/>
      </xdr:nvSpPr>
      <xdr:spPr>
        <a:xfrm>
          <a:off x="773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48078</xdr:rowOff>
    </xdr:from>
    <xdr:to>
      <xdr:col>36</xdr:col>
      <xdr:colOff>165100</xdr:colOff>
      <xdr:row>39</xdr:row>
      <xdr:rowOff>149678</xdr:rowOff>
    </xdr:to>
    <xdr:sp macro="" textlink="">
      <xdr:nvSpPr>
        <xdr:cNvPr id="315" name="楕円 314">
          <a:extLst>
            <a:ext uri="{FF2B5EF4-FFF2-40B4-BE49-F238E27FC236}">
              <a16:creationId xmlns:a16="http://schemas.microsoft.com/office/drawing/2014/main" xmlns="" id="{00000000-0008-0000-0700-00003B010000}"/>
            </a:ext>
          </a:extLst>
        </xdr:cNvPr>
        <xdr:cNvSpPr/>
      </xdr:nvSpPr>
      <xdr:spPr>
        <a:xfrm>
          <a:off x="6921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140805</xdr:rowOff>
    </xdr:from>
    <xdr:ext cx="249299" cy="259045"/>
    <xdr:sp macro="" textlink="">
      <xdr:nvSpPr>
        <xdr:cNvPr id="316" name="テキスト ボックス 315">
          <a:extLst>
            <a:ext uri="{FF2B5EF4-FFF2-40B4-BE49-F238E27FC236}">
              <a16:creationId xmlns:a16="http://schemas.microsoft.com/office/drawing/2014/main" xmlns="" id="{00000000-0008-0000-0700-00003C010000}"/>
            </a:ext>
          </a:extLst>
        </xdr:cNvPr>
        <xdr:cNvSpPr txBox="1"/>
      </xdr:nvSpPr>
      <xdr:spPr>
        <a:xfrm>
          <a:off x="6847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xmlns="" id="{00000000-0008-0000-0700-00003D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xmlns="" id="{00000000-0008-0000-0700-00003E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xmlns="" id="{00000000-0008-0000-0700-00003F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xmlns="" id="{00000000-0008-0000-0700-000040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xmlns="" id="{00000000-0008-0000-0700-000041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xmlns="" id="{00000000-0008-0000-0700-000042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xmlns="" id="{00000000-0008-0000-0700-000043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xmlns="" id="{00000000-0008-0000-0700-000044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5" name="テキスト ボックス 324">
          <a:extLst>
            <a:ext uri="{FF2B5EF4-FFF2-40B4-BE49-F238E27FC236}">
              <a16:creationId xmlns:a16="http://schemas.microsoft.com/office/drawing/2014/main" xmlns="" id="{00000000-0008-0000-0700-000045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xmlns="" id="{00000000-0008-0000-0700-000046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7" name="直線コネクタ 326">
          <a:extLst>
            <a:ext uri="{FF2B5EF4-FFF2-40B4-BE49-F238E27FC236}">
              <a16:creationId xmlns:a16="http://schemas.microsoft.com/office/drawing/2014/main" xmlns="" id="{00000000-0008-0000-0700-000047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28" name="テキスト ボックス 327">
          <a:extLst>
            <a:ext uri="{FF2B5EF4-FFF2-40B4-BE49-F238E27FC236}">
              <a16:creationId xmlns:a16="http://schemas.microsoft.com/office/drawing/2014/main" xmlns="" id="{00000000-0008-0000-0700-000048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29" name="直線コネクタ 328">
          <a:extLst>
            <a:ext uri="{FF2B5EF4-FFF2-40B4-BE49-F238E27FC236}">
              <a16:creationId xmlns:a16="http://schemas.microsoft.com/office/drawing/2014/main" xmlns="" id="{00000000-0008-0000-0700-000049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0" name="テキスト ボックス 329">
          <a:extLst>
            <a:ext uri="{FF2B5EF4-FFF2-40B4-BE49-F238E27FC236}">
              <a16:creationId xmlns:a16="http://schemas.microsoft.com/office/drawing/2014/main" xmlns="" id="{00000000-0008-0000-0700-00004A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1" name="直線コネクタ 330">
          <a:extLst>
            <a:ext uri="{FF2B5EF4-FFF2-40B4-BE49-F238E27FC236}">
              <a16:creationId xmlns:a16="http://schemas.microsoft.com/office/drawing/2014/main" xmlns="" id="{00000000-0008-0000-0700-00004B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2" name="テキスト ボックス 331">
          <a:extLst>
            <a:ext uri="{FF2B5EF4-FFF2-40B4-BE49-F238E27FC236}">
              <a16:creationId xmlns:a16="http://schemas.microsoft.com/office/drawing/2014/main" xmlns="" id="{00000000-0008-0000-0700-00004C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3" name="直線コネクタ 332">
          <a:extLst>
            <a:ext uri="{FF2B5EF4-FFF2-40B4-BE49-F238E27FC236}">
              <a16:creationId xmlns:a16="http://schemas.microsoft.com/office/drawing/2014/main" xmlns="" id="{00000000-0008-0000-0700-00004D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4" name="テキスト ボックス 333">
          <a:extLst>
            <a:ext uri="{FF2B5EF4-FFF2-40B4-BE49-F238E27FC236}">
              <a16:creationId xmlns:a16="http://schemas.microsoft.com/office/drawing/2014/main" xmlns="" id="{00000000-0008-0000-0700-00004E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5" name="直線コネクタ 334">
          <a:extLst>
            <a:ext uri="{FF2B5EF4-FFF2-40B4-BE49-F238E27FC236}">
              <a16:creationId xmlns:a16="http://schemas.microsoft.com/office/drawing/2014/main" xmlns="" id="{00000000-0008-0000-0700-00004F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21970</xdr:rowOff>
    </xdr:from>
    <xdr:ext cx="685572" cy="259045"/>
    <xdr:sp macro="" textlink="">
      <xdr:nvSpPr>
        <xdr:cNvPr id="336" name="テキスト ボックス 335">
          <a:extLst>
            <a:ext uri="{FF2B5EF4-FFF2-40B4-BE49-F238E27FC236}">
              <a16:creationId xmlns:a16="http://schemas.microsoft.com/office/drawing/2014/main" xmlns="" id="{00000000-0008-0000-0700-000050010000}"/>
            </a:ext>
          </a:extLst>
        </xdr:cNvPr>
        <xdr:cNvSpPr txBox="1"/>
      </xdr:nvSpPr>
      <xdr:spPr>
        <a:xfrm>
          <a:off x="5918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7" name="直線コネクタ 336">
          <a:extLst>
            <a:ext uri="{FF2B5EF4-FFF2-40B4-BE49-F238E27FC236}">
              <a16:creationId xmlns:a16="http://schemas.microsoft.com/office/drawing/2014/main" xmlns="" id="{00000000-0008-0000-0700-000051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38" name="テキスト ボックス 337">
          <a:extLst>
            <a:ext uri="{FF2B5EF4-FFF2-40B4-BE49-F238E27FC236}">
              <a16:creationId xmlns:a16="http://schemas.microsoft.com/office/drawing/2014/main" xmlns="" id="{00000000-0008-0000-0700-000052010000}"/>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xmlns="" id="{00000000-0008-0000-07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xmlns="" id="{00000000-0008-0000-07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農林水産業費グラフ枠">
          <a:extLst>
            <a:ext uri="{FF2B5EF4-FFF2-40B4-BE49-F238E27FC236}">
              <a16:creationId xmlns:a16="http://schemas.microsoft.com/office/drawing/2014/main" xmlns="" id="{00000000-0008-0000-07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83557</xdr:rowOff>
    </xdr:from>
    <xdr:to>
      <xdr:col>54</xdr:col>
      <xdr:colOff>189865</xdr:colOff>
      <xdr:row>59</xdr:row>
      <xdr:rowOff>84962</xdr:rowOff>
    </xdr:to>
    <xdr:cxnSp macro="">
      <xdr:nvCxnSpPr>
        <xdr:cNvPr id="342" name="直線コネクタ 341">
          <a:extLst>
            <a:ext uri="{FF2B5EF4-FFF2-40B4-BE49-F238E27FC236}">
              <a16:creationId xmlns:a16="http://schemas.microsoft.com/office/drawing/2014/main" xmlns="" id="{00000000-0008-0000-0700-000056010000}"/>
            </a:ext>
          </a:extLst>
        </xdr:cNvPr>
        <xdr:cNvCxnSpPr/>
      </xdr:nvCxnSpPr>
      <xdr:spPr>
        <a:xfrm flipV="1">
          <a:off x="10475595" y="8656057"/>
          <a:ext cx="1270" cy="15444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88789</xdr:rowOff>
    </xdr:from>
    <xdr:ext cx="534377" cy="259045"/>
    <xdr:sp macro="" textlink="">
      <xdr:nvSpPr>
        <xdr:cNvPr id="343" name="農林水産業費最小値テキスト">
          <a:extLst>
            <a:ext uri="{FF2B5EF4-FFF2-40B4-BE49-F238E27FC236}">
              <a16:creationId xmlns:a16="http://schemas.microsoft.com/office/drawing/2014/main" xmlns="" id="{00000000-0008-0000-0700-000057010000}"/>
            </a:ext>
          </a:extLst>
        </xdr:cNvPr>
        <xdr:cNvSpPr txBox="1"/>
      </xdr:nvSpPr>
      <xdr:spPr>
        <a:xfrm>
          <a:off x="10528300" y="102043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84962</xdr:rowOff>
    </xdr:from>
    <xdr:to>
      <xdr:col>55</xdr:col>
      <xdr:colOff>88900</xdr:colOff>
      <xdr:row>59</xdr:row>
      <xdr:rowOff>84962</xdr:rowOff>
    </xdr:to>
    <xdr:cxnSp macro="">
      <xdr:nvCxnSpPr>
        <xdr:cNvPr id="344" name="直線コネクタ 343">
          <a:extLst>
            <a:ext uri="{FF2B5EF4-FFF2-40B4-BE49-F238E27FC236}">
              <a16:creationId xmlns:a16="http://schemas.microsoft.com/office/drawing/2014/main" xmlns="" id="{00000000-0008-0000-0700-000058010000}"/>
            </a:ext>
          </a:extLst>
        </xdr:cNvPr>
        <xdr:cNvCxnSpPr/>
      </xdr:nvCxnSpPr>
      <xdr:spPr>
        <a:xfrm>
          <a:off x="10388600" y="10200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30234</xdr:rowOff>
    </xdr:from>
    <xdr:ext cx="690189" cy="259045"/>
    <xdr:sp macro="" textlink="">
      <xdr:nvSpPr>
        <xdr:cNvPr id="345" name="農林水産業費最大値テキスト">
          <a:extLst>
            <a:ext uri="{FF2B5EF4-FFF2-40B4-BE49-F238E27FC236}">
              <a16:creationId xmlns:a16="http://schemas.microsoft.com/office/drawing/2014/main" xmlns="" id="{00000000-0008-0000-0700-000059010000}"/>
            </a:ext>
          </a:extLst>
        </xdr:cNvPr>
        <xdr:cNvSpPr txBox="1"/>
      </xdr:nvSpPr>
      <xdr:spPr>
        <a:xfrm>
          <a:off x="10528300" y="843128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1,431,575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83557</xdr:rowOff>
    </xdr:from>
    <xdr:to>
      <xdr:col>55</xdr:col>
      <xdr:colOff>88900</xdr:colOff>
      <xdr:row>50</xdr:row>
      <xdr:rowOff>83557</xdr:rowOff>
    </xdr:to>
    <xdr:cxnSp macro="">
      <xdr:nvCxnSpPr>
        <xdr:cNvPr id="346" name="直線コネクタ 345">
          <a:extLst>
            <a:ext uri="{FF2B5EF4-FFF2-40B4-BE49-F238E27FC236}">
              <a16:creationId xmlns:a16="http://schemas.microsoft.com/office/drawing/2014/main" xmlns="" id="{00000000-0008-0000-0700-00005A010000}"/>
            </a:ext>
          </a:extLst>
        </xdr:cNvPr>
        <xdr:cNvCxnSpPr/>
      </xdr:nvCxnSpPr>
      <xdr:spPr>
        <a:xfrm>
          <a:off x="10388600" y="86560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168106</xdr:rowOff>
    </xdr:from>
    <xdr:to>
      <xdr:col>55</xdr:col>
      <xdr:colOff>0</xdr:colOff>
      <xdr:row>58</xdr:row>
      <xdr:rowOff>52979</xdr:rowOff>
    </xdr:to>
    <xdr:cxnSp macro="">
      <xdr:nvCxnSpPr>
        <xdr:cNvPr id="347" name="直線コネクタ 346">
          <a:extLst>
            <a:ext uri="{FF2B5EF4-FFF2-40B4-BE49-F238E27FC236}">
              <a16:creationId xmlns:a16="http://schemas.microsoft.com/office/drawing/2014/main" xmlns="" id="{00000000-0008-0000-0700-00005B010000}"/>
            </a:ext>
          </a:extLst>
        </xdr:cNvPr>
        <xdr:cNvCxnSpPr/>
      </xdr:nvCxnSpPr>
      <xdr:spPr>
        <a:xfrm>
          <a:off x="9639300" y="9940756"/>
          <a:ext cx="838200" cy="563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21110</xdr:rowOff>
    </xdr:from>
    <xdr:ext cx="599010" cy="259045"/>
    <xdr:sp macro="" textlink="">
      <xdr:nvSpPr>
        <xdr:cNvPr id="348" name="農林水産業費平均値テキスト">
          <a:extLst>
            <a:ext uri="{FF2B5EF4-FFF2-40B4-BE49-F238E27FC236}">
              <a16:creationId xmlns:a16="http://schemas.microsoft.com/office/drawing/2014/main" xmlns="" id="{00000000-0008-0000-0700-00005C010000}"/>
            </a:ext>
          </a:extLst>
        </xdr:cNvPr>
        <xdr:cNvSpPr txBox="1"/>
      </xdr:nvSpPr>
      <xdr:spPr>
        <a:xfrm>
          <a:off x="10528300" y="996521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42683</xdr:rowOff>
    </xdr:from>
    <xdr:to>
      <xdr:col>55</xdr:col>
      <xdr:colOff>50800</xdr:colOff>
      <xdr:row>58</xdr:row>
      <xdr:rowOff>144283</xdr:rowOff>
    </xdr:to>
    <xdr:sp macro="" textlink="">
      <xdr:nvSpPr>
        <xdr:cNvPr id="349" name="フローチャート: 判断 348">
          <a:extLst>
            <a:ext uri="{FF2B5EF4-FFF2-40B4-BE49-F238E27FC236}">
              <a16:creationId xmlns:a16="http://schemas.microsoft.com/office/drawing/2014/main" xmlns="" id="{00000000-0008-0000-0700-00005D010000}"/>
            </a:ext>
          </a:extLst>
        </xdr:cNvPr>
        <xdr:cNvSpPr/>
      </xdr:nvSpPr>
      <xdr:spPr>
        <a:xfrm>
          <a:off x="10426700" y="9986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168106</xdr:rowOff>
    </xdr:from>
    <xdr:to>
      <xdr:col>50</xdr:col>
      <xdr:colOff>114300</xdr:colOff>
      <xdr:row>58</xdr:row>
      <xdr:rowOff>99729</xdr:rowOff>
    </xdr:to>
    <xdr:cxnSp macro="">
      <xdr:nvCxnSpPr>
        <xdr:cNvPr id="350" name="直線コネクタ 349">
          <a:extLst>
            <a:ext uri="{FF2B5EF4-FFF2-40B4-BE49-F238E27FC236}">
              <a16:creationId xmlns:a16="http://schemas.microsoft.com/office/drawing/2014/main" xmlns="" id="{00000000-0008-0000-0700-00005E010000}"/>
            </a:ext>
          </a:extLst>
        </xdr:cNvPr>
        <xdr:cNvCxnSpPr/>
      </xdr:nvCxnSpPr>
      <xdr:spPr>
        <a:xfrm flipV="1">
          <a:off x="8750300" y="9940756"/>
          <a:ext cx="889000" cy="1030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32873</xdr:rowOff>
    </xdr:from>
    <xdr:to>
      <xdr:col>50</xdr:col>
      <xdr:colOff>165100</xdr:colOff>
      <xdr:row>58</xdr:row>
      <xdr:rowOff>134473</xdr:rowOff>
    </xdr:to>
    <xdr:sp macro="" textlink="">
      <xdr:nvSpPr>
        <xdr:cNvPr id="351" name="フローチャート: 判断 350">
          <a:extLst>
            <a:ext uri="{FF2B5EF4-FFF2-40B4-BE49-F238E27FC236}">
              <a16:creationId xmlns:a16="http://schemas.microsoft.com/office/drawing/2014/main" xmlns="" id="{00000000-0008-0000-0700-00005F010000}"/>
            </a:ext>
          </a:extLst>
        </xdr:cNvPr>
        <xdr:cNvSpPr/>
      </xdr:nvSpPr>
      <xdr:spPr>
        <a:xfrm>
          <a:off x="9588500" y="9976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125600</xdr:rowOff>
    </xdr:from>
    <xdr:ext cx="599010" cy="259045"/>
    <xdr:sp macro="" textlink="">
      <xdr:nvSpPr>
        <xdr:cNvPr id="352" name="テキスト ボックス 351">
          <a:extLst>
            <a:ext uri="{FF2B5EF4-FFF2-40B4-BE49-F238E27FC236}">
              <a16:creationId xmlns:a16="http://schemas.microsoft.com/office/drawing/2014/main" xmlns="" id="{00000000-0008-0000-0700-000060010000}"/>
            </a:ext>
          </a:extLst>
        </xdr:cNvPr>
        <xdr:cNvSpPr txBox="1"/>
      </xdr:nvSpPr>
      <xdr:spPr>
        <a:xfrm>
          <a:off x="9339795" y="100697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88939</xdr:rowOff>
    </xdr:from>
    <xdr:to>
      <xdr:col>45</xdr:col>
      <xdr:colOff>177800</xdr:colOff>
      <xdr:row>58</xdr:row>
      <xdr:rowOff>99729</xdr:rowOff>
    </xdr:to>
    <xdr:cxnSp macro="">
      <xdr:nvCxnSpPr>
        <xdr:cNvPr id="353" name="直線コネクタ 352">
          <a:extLst>
            <a:ext uri="{FF2B5EF4-FFF2-40B4-BE49-F238E27FC236}">
              <a16:creationId xmlns:a16="http://schemas.microsoft.com/office/drawing/2014/main" xmlns="" id="{00000000-0008-0000-0700-000061010000}"/>
            </a:ext>
          </a:extLst>
        </xdr:cNvPr>
        <xdr:cNvCxnSpPr/>
      </xdr:nvCxnSpPr>
      <xdr:spPr>
        <a:xfrm>
          <a:off x="7861300" y="10033039"/>
          <a:ext cx="889000" cy="107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34074</xdr:rowOff>
    </xdr:from>
    <xdr:to>
      <xdr:col>46</xdr:col>
      <xdr:colOff>38100</xdr:colOff>
      <xdr:row>58</xdr:row>
      <xdr:rowOff>135674</xdr:rowOff>
    </xdr:to>
    <xdr:sp macro="" textlink="">
      <xdr:nvSpPr>
        <xdr:cNvPr id="354" name="フローチャート: 判断 353">
          <a:extLst>
            <a:ext uri="{FF2B5EF4-FFF2-40B4-BE49-F238E27FC236}">
              <a16:creationId xmlns:a16="http://schemas.microsoft.com/office/drawing/2014/main" xmlns="" id="{00000000-0008-0000-0700-000062010000}"/>
            </a:ext>
          </a:extLst>
        </xdr:cNvPr>
        <xdr:cNvSpPr/>
      </xdr:nvSpPr>
      <xdr:spPr>
        <a:xfrm>
          <a:off x="8699500" y="9978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152201</xdr:rowOff>
    </xdr:from>
    <xdr:ext cx="599010" cy="259045"/>
    <xdr:sp macro="" textlink="">
      <xdr:nvSpPr>
        <xdr:cNvPr id="355" name="テキスト ボックス 354">
          <a:extLst>
            <a:ext uri="{FF2B5EF4-FFF2-40B4-BE49-F238E27FC236}">
              <a16:creationId xmlns:a16="http://schemas.microsoft.com/office/drawing/2014/main" xmlns="" id="{00000000-0008-0000-0700-000063010000}"/>
            </a:ext>
          </a:extLst>
        </xdr:cNvPr>
        <xdr:cNvSpPr txBox="1"/>
      </xdr:nvSpPr>
      <xdr:spPr>
        <a:xfrm>
          <a:off x="8450795" y="97534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64631</xdr:rowOff>
    </xdr:from>
    <xdr:to>
      <xdr:col>41</xdr:col>
      <xdr:colOff>50800</xdr:colOff>
      <xdr:row>58</xdr:row>
      <xdr:rowOff>88939</xdr:rowOff>
    </xdr:to>
    <xdr:cxnSp macro="">
      <xdr:nvCxnSpPr>
        <xdr:cNvPr id="356" name="直線コネクタ 355">
          <a:extLst>
            <a:ext uri="{FF2B5EF4-FFF2-40B4-BE49-F238E27FC236}">
              <a16:creationId xmlns:a16="http://schemas.microsoft.com/office/drawing/2014/main" xmlns="" id="{00000000-0008-0000-0700-000064010000}"/>
            </a:ext>
          </a:extLst>
        </xdr:cNvPr>
        <xdr:cNvCxnSpPr/>
      </xdr:nvCxnSpPr>
      <xdr:spPr>
        <a:xfrm>
          <a:off x="6972300" y="10008731"/>
          <a:ext cx="889000" cy="243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49464</xdr:rowOff>
    </xdr:from>
    <xdr:to>
      <xdr:col>41</xdr:col>
      <xdr:colOff>101600</xdr:colOff>
      <xdr:row>58</xdr:row>
      <xdr:rowOff>151064</xdr:rowOff>
    </xdr:to>
    <xdr:sp macro="" textlink="">
      <xdr:nvSpPr>
        <xdr:cNvPr id="357" name="フローチャート: 判断 356">
          <a:extLst>
            <a:ext uri="{FF2B5EF4-FFF2-40B4-BE49-F238E27FC236}">
              <a16:creationId xmlns:a16="http://schemas.microsoft.com/office/drawing/2014/main" xmlns="" id="{00000000-0008-0000-0700-000065010000}"/>
            </a:ext>
          </a:extLst>
        </xdr:cNvPr>
        <xdr:cNvSpPr/>
      </xdr:nvSpPr>
      <xdr:spPr>
        <a:xfrm>
          <a:off x="7810500" y="9993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142191</xdr:rowOff>
    </xdr:from>
    <xdr:ext cx="599010" cy="259045"/>
    <xdr:sp macro="" textlink="">
      <xdr:nvSpPr>
        <xdr:cNvPr id="358" name="テキスト ボックス 357">
          <a:extLst>
            <a:ext uri="{FF2B5EF4-FFF2-40B4-BE49-F238E27FC236}">
              <a16:creationId xmlns:a16="http://schemas.microsoft.com/office/drawing/2014/main" xmlns="" id="{00000000-0008-0000-0700-000066010000}"/>
            </a:ext>
          </a:extLst>
        </xdr:cNvPr>
        <xdr:cNvSpPr txBox="1"/>
      </xdr:nvSpPr>
      <xdr:spPr>
        <a:xfrm>
          <a:off x="7561795" y="100862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33648</xdr:rowOff>
    </xdr:from>
    <xdr:to>
      <xdr:col>36</xdr:col>
      <xdr:colOff>165100</xdr:colOff>
      <xdr:row>58</xdr:row>
      <xdr:rowOff>135248</xdr:rowOff>
    </xdr:to>
    <xdr:sp macro="" textlink="">
      <xdr:nvSpPr>
        <xdr:cNvPr id="359" name="フローチャート: 判断 358">
          <a:extLst>
            <a:ext uri="{FF2B5EF4-FFF2-40B4-BE49-F238E27FC236}">
              <a16:creationId xmlns:a16="http://schemas.microsoft.com/office/drawing/2014/main" xmlns="" id="{00000000-0008-0000-0700-000067010000}"/>
            </a:ext>
          </a:extLst>
        </xdr:cNvPr>
        <xdr:cNvSpPr/>
      </xdr:nvSpPr>
      <xdr:spPr>
        <a:xfrm>
          <a:off x="6921500" y="99777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126375</xdr:rowOff>
    </xdr:from>
    <xdr:ext cx="599010" cy="259045"/>
    <xdr:sp macro="" textlink="">
      <xdr:nvSpPr>
        <xdr:cNvPr id="360" name="テキスト ボックス 359">
          <a:extLst>
            <a:ext uri="{FF2B5EF4-FFF2-40B4-BE49-F238E27FC236}">
              <a16:creationId xmlns:a16="http://schemas.microsoft.com/office/drawing/2014/main" xmlns="" id="{00000000-0008-0000-0700-000068010000}"/>
            </a:ext>
          </a:extLst>
        </xdr:cNvPr>
        <xdr:cNvSpPr txBox="1"/>
      </xdr:nvSpPr>
      <xdr:spPr>
        <a:xfrm>
          <a:off x="6672795" y="100704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xmlns="" id="{00000000-0008-0000-07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xmlns="" id="{00000000-0008-0000-07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xmlns="" id="{00000000-0008-0000-07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xmlns="" id="{00000000-0008-0000-07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xmlns="" id="{00000000-0008-0000-07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2179</xdr:rowOff>
    </xdr:from>
    <xdr:to>
      <xdr:col>55</xdr:col>
      <xdr:colOff>50800</xdr:colOff>
      <xdr:row>58</xdr:row>
      <xdr:rowOff>103779</xdr:rowOff>
    </xdr:to>
    <xdr:sp macro="" textlink="">
      <xdr:nvSpPr>
        <xdr:cNvPr id="366" name="楕円 365">
          <a:extLst>
            <a:ext uri="{FF2B5EF4-FFF2-40B4-BE49-F238E27FC236}">
              <a16:creationId xmlns:a16="http://schemas.microsoft.com/office/drawing/2014/main" xmlns="" id="{00000000-0008-0000-0700-00006E010000}"/>
            </a:ext>
          </a:extLst>
        </xdr:cNvPr>
        <xdr:cNvSpPr/>
      </xdr:nvSpPr>
      <xdr:spPr>
        <a:xfrm>
          <a:off x="10426700" y="99462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25056</xdr:rowOff>
    </xdr:from>
    <xdr:ext cx="599010" cy="259045"/>
    <xdr:sp macro="" textlink="">
      <xdr:nvSpPr>
        <xdr:cNvPr id="367" name="農林水産業費該当値テキスト">
          <a:extLst>
            <a:ext uri="{FF2B5EF4-FFF2-40B4-BE49-F238E27FC236}">
              <a16:creationId xmlns:a16="http://schemas.microsoft.com/office/drawing/2014/main" xmlns="" id="{00000000-0008-0000-0700-00006F010000}"/>
            </a:ext>
          </a:extLst>
        </xdr:cNvPr>
        <xdr:cNvSpPr txBox="1"/>
      </xdr:nvSpPr>
      <xdr:spPr>
        <a:xfrm>
          <a:off x="10528300" y="97977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199,665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117306</xdr:rowOff>
    </xdr:from>
    <xdr:to>
      <xdr:col>50</xdr:col>
      <xdr:colOff>165100</xdr:colOff>
      <xdr:row>58</xdr:row>
      <xdr:rowOff>47456</xdr:rowOff>
    </xdr:to>
    <xdr:sp macro="" textlink="">
      <xdr:nvSpPr>
        <xdr:cNvPr id="368" name="楕円 367">
          <a:extLst>
            <a:ext uri="{FF2B5EF4-FFF2-40B4-BE49-F238E27FC236}">
              <a16:creationId xmlns:a16="http://schemas.microsoft.com/office/drawing/2014/main" xmlns="" id="{00000000-0008-0000-0700-000070010000}"/>
            </a:ext>
          </a:extLst>
        </xdr:cNvPr>
        <xdr:cNvSpPr/>
      </xdr:nvSpPr>
      <xdr:spPr>
        <a:xfrm>
          <a:off x="9588500" y="9889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63983</xdr:rowOff>
    </xdr:from>
    <xdr:ext cx="599010" cy="259045"/>
    <xdr:sp macro="" textlink="">
      <xdr:nvSpPr>
        <xdr:cNvPr id="369" name="テキスト ボックス 368">
          <a:extLst>
            <a:ext uri="{FF2B5EF4-FFF2-40B4-BE49-F238E27FC236}">
              <a16:creationId xmlns:a16="http://schemas.microsoft.com/office/drawing/2014/main" xmlns="" id="{00000000-0008-0000-0700-000071010000}"/>
            </a:ext>
          </a:extLst>
        </xdr:cNvPr>
        <xdr:cNvSpPr txBox="1"/>
      </xdr:nvSpPr>
      <xdr:spPr>
        <a:xfrm>
          <a:off x="9339795" y="96651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48929</xdr:rowOff>
    </xdr:from>
    <xdr:to>
      <xdr:col>46</xdr:col>
      <xdr:colOff>38100</xdr:colOff>
      <xdr:row>58</xdr:row>
      <xdr:rowOff>150529</xdr:rowOff>
    </xdr:to>
    <xdr:sp macro="" textlink="">
      <xdr:nvSpPr>
        <xdr:cNvPr id="370" name="楕円 369">
          <a:extLst>
            <a:ext uri="{FF2B5EF4-FFF2-40B4-BE49-F238E27FC236}">
              <a16:creationId xmlns:a16="http://schemas.microsoft.com/office/drawing/2014/main" xmlns="" id="{00000000-0008-0000-0700-000072010000}"/>
            </a:ext>
          </a:extLst>
        </xdr:cNvPr>
        <xdr:cNvSpPr/>
      </xdr:nvSpPr>
      <xdr:spPr>
        <a:xfrm>
          <a:off x="8699500" y="9993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141656</xdr:rowOff>
    </xdr:from>
    <xdr:ext cx="599010" cy="259045"/>
    <xdr:sp macro="" textlink="">
      <xdr:nvSpPr>
        <xdr:cNvPr id="371" name="テキスト ボックス 370">
          <a:extLst>
            <a:ext uri="{FF2B5EF4-FFF2-40B4-BE49-F238E27FC236}">
              <a16:creationId xmlns:a16="http://schemas.microsoft.com/office/drawing/2014/main" xmlns="" id="{00000000-0008-0000-0700-000073010000}"/>
            </a:ext>
          </a:extLst>
        </xdr:cNvPr>
        <xdr:cNvSpPr txBox="1"/>
      </xdr:nvSpPr>
      <xdr:spPr>
        <a:xfrm>
          <a:off x="8450795" y="100857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156,719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38139</xdr:rowOff>
    </xdr:from>
    <xdr:to>
      <xdr:col>41</xdr:col>
      <xdr:colOff>101600</xdr:colOff>
      <xdr:row>58</xdr:row>
      <xdr:rowOff>139739</xdr:rowOff>
    </xdr:to>
    <xdr:sp macro="" textlink="">
      <xdr:nvSpPr>
        <xdr:cNvPr id="372" name="楕円 371">
          <a:extLst>
            <a:ext uri="{FF2B5EF4-FFF2-40B4-BE49-F238E27FC236}">
              <a16:creationId xmlns:a16="http://schemas.microsoft.com/office/drawing/2014/main" xmlns="" id="{00000000-0008-0000-0700-000074010000}"/>
            </a:ext>
          </a:extLst>
        </xdr:cNvPr>
        <xdr:cNvSpPr/>
      </xdr:nvSpPr>
      <xdr:spPr>
        <a:xfrm>
          <a:off x="7810500" y="9982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156266</xdr:rowOff>
    </xdr:from>
    <xdr:ext cx="599010" cy="259045"/>
    <xdr:sp macro="" textlink="">
      <xdr:nvSpPr>
        <xdr:cNvPr id="373" name="テキスト ボックス 372">
          <a:extLst>
            <a:ext uri="{FF2B5EF4-FFF2-40B4-BE49-F238E27FC236}">
              <a16:creationId xmlns:a16="http://schemas.microsoft.com/office/drawing/2014/main" xmlns="" id="{00000000-0008-0000-0700-000075010000}"/>
            </a:ext>
          </a:extLst>
        </xdr:cNvPr>
        <xdr:cNvSpPr txBox="1"/>
      </xdr:nvSpPr>
      <xdr:spPr>
        <a:xfrm>
          <a:off x="7561795" y="97574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13831</xdr:rowOff>
    </xdr:from>
    <xdr:to>
      <xdr:col>36</xdr:col>
      <xdr:colOff>165100</xdr:colOff>
      <xdr:row>58</xdr:row>
      <xdr:rowOff>115431</xdr:rowOff>
    </xdr:to>
    <xdr:sp macro="" textlink="">
      <xdr:nvSpPr>
        <xdr:cNvPr id="374" name="楕円 373">
          <a:extLst>
            <a:ext uri="{FF2B5EF4-FFF2-40B4-BE49-F238E27FC236}">
              <a16:creationId xmlns:a16="http://schemas.microsoft.com/office/drawing/2014/main" xmlns="" id="{00000000-0008-0000-0700-000076010000}"/>
            </a:ext>
          </a:extLst>
        </xdr:cNvPr>
        <xdr:cNvSpPr/>
      </xdr:nvSpPr>
      <xdr:spPr>
        <a:xfrm>
          <a:off x="6921500" y="99579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131958</xdr:rowOff>
    </xdr:from>
    <xdr:ext cx="599010" cy="259045"/>
    <xdr:sp macro="" textlink="">
      <xdr:nvSpPr>
        <xdr:cNvPr id="375" name="テキスト ボックス 374">
          <a:extLst>
            <a:ext uri="{FF2B5EF4-FFF2-40B4-BE49-F238E27FC236}">
              <a16:creationId xmlns:a16="http://schemas.microsoft.com/office/drawing/2014/main" xmlns="" id="{00000000-0008-0000-0700-000077010000}"/>
            </a:ext>
          </a:extLst>
        </xdr:cNvPr>
        <xdr:cNvSpPr txBox="1"/>
      </xdr:nvSpPr>
      <xdr:spPr>
        <a:xfrm>
          <a:off x="6672795" y="97331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xmlns="" id="{00000000-0008-0000-07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xmlns="" id="{00000000-0008-0000-07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xmlns="" id="{00000000-0008-0000-07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xmlns="" id="{00000000-0008-0000-07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xmlns="" id="{00000000-0008-0000-07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xmlns="" id="{00000000-0008-0000-07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xmlns="" id="{00000000-0008-0000-07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xmlns="" id="{00000000-0008-0000-07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xmlns="" id="{00000000-0008-0000-07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xmlns="" id="{00000000-0008-0000-07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6" name="直線コネクタ 385">
          <a:extLst>
            <a:ext uri="{FF2B5EF4-FFF2-40B4-BE49-F238E27FC236}">
              <a16:creationId xmlns:a16="http://schemas.microsoft.com/office/drawing/2014/main" xmlns="" id="{00000000-0008-0000-0700-000082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7" name="テキスト ボックス 386">
          <a:extLst>
            <a:ext uri="{FF2B5EF4-FFF2-40B4-BE49-F238E27FC236}">
              <a16:creationId xmlns:a16="http://schemas.microsoft.com/office/drawing/2014/main" xmlns="" id="{00000000-0008-0000-0700-000083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8" name="直線コネクタ 387">
          <a:extLst>
            <a:ext uri="{FF2B5EF4-FFF2-40B4-BE49-F238E27FC236}">
              <a16:creationId xmlns:a16="http://schemas.microsoft.com/office/drawing/2014/main" xmlns="" id="{00000000-0008-0000-0700-000084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9" name="テキスト ボックス 388">
          <a:extLst>
            <a:ext uri="{FF2B5EF4-FFF2-40B4-BE49-F238E27FC236}">
              <a16:creationId xmlns:a16="http://schemas.microsoft.com/office/drawing/2014/main" xmlns="" id="{00000000-0008-0000-0700-000085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0" name="直線コネクタ 389">
          <a:extLst>
            <a:ext uri="{FF2B5EF4-FFF2-40B4-BE49-F238E27FC236}">
              <a16:creationId xmlns:a16="http://schemas.microsoft.com/office/drawing/2014/main" xmlns="" id="{00000000-0008-0000-0700-000086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1" name="テキスト ボックス 390">
          <a:extLst>
            <a:ext uri="{FF2B5EF4-FFF2-40B4-BE49-F238E27FC236}">
              <a16:creationId xmlns:a16="http://schemas.microsoft.com/office/drawing/2014/main" xmlns="" id="{00000000-0008-0000-0700-000087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2" name="直線コネクタ 391">
          <a:extLst>
            <a:ext uri="{FF2B5EF4-FFF2-40B4-BE49-F238E27FC236}">
              <a16:creationId xmlns:a16="http://schemas.microsoft.com/office/drawing/2014/main" xmlns="" id="{00000000-0008-0000-0700-000088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3" name="テキスト ボックス 392">
          <a:extLst>
            <a:ext uri="{FF2B5EF4-FFF2-40B4-BE49-F238E27FC236}">
              <a16:creationId xmlns:a16="http://schemas.microsoft.com/office/drawing/2014/main" xmlns="" id="{00000000-0008-0000-0700-000089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xmlns="" id="{00000000-0008-0000-07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5" name="テキスト ボックス 394">
          <a:extLst>
            <a:ext uri="{FF2B5EF4-FFF2-40B4-BE49-F238E27FC236}">
              <a16:creationId xmlns:a16="http://schemas.microsoft.com/office/drawing/2014/main" xmlns="" id="{00000000-0008-0000-0700-00008B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商工費グラフ枠">
          <a:extLst>
            <a:ext uri="{FF2B5EF4-FFF2-40B4-BE49-F238E27FC236}">
              <a16:creationId xmlns:a16="http://schemas.microsoft.com/office/drawing/2014/main" xmlns="" id="{00000000-0008-0000-07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72734</xdr:rowOff>
    </xdr:from>
    <xdr:to>
      <xdr:col>54</xdr:col>
      <xdr:colOff>189865</xdr:colOff>
      <xdr:row>78</xdr:row>
      <xdr:rowOff>137913</xdr:rowOff>
    </xdr:to>
    <xdr:cxnSp macro="">
      <xdr:nvCxnSpPr>
        <xdr:cNvPr id="397" name="直線コネクタ 396">
          <a:extLst>
            <a:ext uri="{FF2B5EF4-FFF2-40B4-BE49-F238E27FC236}">
              <a16:creationId xmlns:a16="http://schemas.microsoft.com/office/drawing/2014/main" xmlns="" id="{00000000-0008-0000-0700-00008D010000}"/>
            </a:ext>
          </a:extLst>
        </xdr:cNvPr>
        <xdr:cNvCxnSpPr/>
      </xdr:nvCxnSpPr>
      <xdr:spPr>
        <a:xfrm flipV="1">
          <a:off x="10475595" y="12074234"/>
          <a:ext cx="1270" cy="14367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141740</xdr:rowOff>
    </xdr:from>
    <xdr:ext cx="378565" cy="259045"/>
    <xdr:sp macro="" textlink="">
      <xdr:nvSpPr>
        <xdr:cNvPr id="398" name="商工費最小値テキスト">
          <a:extLst>
            <a:ext uri="{FF2B5EF4-FFF2-40B4-BE49-F238E27FC236}">
              <a16:creationId xmlns:a16="http://schemas.microsoft.com/office/drawing/2014/main" xmlns="" id="{00000000-0008-0000-0700-00008E010000}"/>
            </a:ext>
          </a:extLst>
        </xdr:cNvPr>
        <xdr:cNvSpPr txBox="1"/>
      </xdr:nvSpPr>
      <xdr:spPr>
        <a:xfrm>
          <a:off x="10528300" y="135148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137913</xdr:rowOff>
    </xdr:from>
    <xdr:to>
      <xdr:col>55</xdr:col>
      <xdr:colOff>88900</xdr:colOff>
      <xdr:row>78</xdr:row>
      <xdr:rowOff>137913</xdr:rowOff>
    </xdr:to>
    <xdr:cxnSp macro="">
      <xdr:nvCxnSpPr>
        <xdr:cNvPr id="399" name="直線コネクタ 398">
          <a:extLst>
            <a:ext uri="{FF2B5EF4-FFF2-40B4-BE49-F238E27FC236}">
              <a16:creationId xmlns:a16="http://schemas.microsoft.com/office/drawing/2014/main" xmlns="" id="{00000000-0008-0000-0700-00008F010000}"/>
            </a:ext>
          </a:extLst>
        </xdr:cNvPr>
        <xdr:cNvCxnSpPr/>
      </xdr:nvCxnSpPr>
      <xdr:spPr>
        <a:xfrm>
          <a:off x="10388600" y="135110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19411</xdr:rowOff>
    </xdr:from>
    <xdr:ext cx="599010" cy="259045"/>
    <xdr:sp macro="" textlink="">
      <xdr:nvSpPr>
        <xdr:cNvPr id="400" name="商工費最大値テキスト">
          <a:extLst>
            <a:ext uri="{FF2B5EF4-FFF2-40B4-BE49-F238E27FC236}">
              <a16:creationId xmlns:a16="http://schemas.microsoft.com/office/drawing/2014/main" xmlns="" id="{00000000-0008-0000-0700-000090010000}"/>
            </a:ext>
          </a:extLst>
        </xdr:cNvPr>
        <xdr:cNvSpPr txBox="1"/>
      </xdr:nvSpPr>
      <xdr:spPr>
        <a:xfrm>
          <a:off x="10528300" y="11849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629,294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72734</xdr:rowOff>
    </xdr:from>
    <xdr:to>
      <xdr:col>55</xdr:col>
      <xdr:colOff>88900</xdr:colOff>
      <xdr:row>70</xdr:row>
      <xdr:rowOff>72734</xdr:rowOff>
    </xdr:to>
    <xdr:cxnSp macro="">
      <xdr:nvCxnSpPr>
        <xdr:cNvPr id="401" name="直線コネクタ 400">
          <a:extLst>
            <a:ext uri="{FF2B5EF4-FFF2-40B4-BE49-F238E27FC236}">
              <a16:creationId xmlns:a16="http://schemas.microsoft.com/office/drawing/2014/main" xmlns="" id="{00000000-0008-0000-0700-000091010000}"/>
            </a:ext>
          </a:extLst>
        </xdr:cNvPr>
        <xdr:cNvCxnSpPr/>
      </xdr:nvCxnSpPr>
      <xdr:spPr>
        <a:xfrm>
          <a:off x="10388600" y="12074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77811</xdr:rowOff>
    </xdr:from>
    <xdr:to>
      <xdr:col>55</xdr:col>
      <xdr:colOff>0</xdr:colOff>
      <xdr:row>78</xdr:row>
      <xdr:rowOff>93445</xdr:rowOff>
    </xdr:to>
    <xdr:cxnSp macro="">
      <xdr:nvCxnSpPr>
        <xdr:cNvPr id="402" name="直線コネクタ 401">
          <a:extLst>
            <a:ext uri="{FF2B5EF4-FFF2-40B4-BE49-F238E27FC236}">
              <a16:creationId xmlns:a16="http://schemas.microsoft.com/office/drawing/2014/main" xmlns="" id="{00000000-0008-0000-0700-000092010000}"/>
            </a:ext>
          </a:extLst>
        </xdr:cNvPr>
        <xdr:cNvCxnSpPr/>
      </xdr:nvCxnSpPr>
      <xdr:spPr>
        <a:xfrm flipV="1">
          <a:off x="9639300" y="13450911"/>
          <a:ext cx="838200" cy="15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168966</xdr:rowOff>
    </xdr:from>
    <xdr:ext cx="534377" cy="259045"/>
    <xdr:sp macro="" textlink="">
      <xdr:nvSpPr>
        <xdr:cNvPr id="403" name="商工費平均値テキスト">
          <a:extLst>
            <a:ext uri="{FF2B5EF4-FFF2-40B4-BE49-F238E27FC236}">
              <a16:creationId xmlns:a16="http://schemas.microsoft.com/office/drawing/2014/main" xmlns="" id="{00000000-0008-0000-0700-000093010000}"/>
            </a:ext>
          </a:extLst>
        </xdr:cNvPr>
        <xdr:cNvSpPr txBox="1"/>
      </xdr:nvSpPr>
      <xdr:spPr>
        <a:xfrm>
          <a:off x="10528300" y="131991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146089</xdr:rowOff>
    </xdr:from>
    <xdr:to>
      <xdr:col>55</xdr:col>
      <xdr:colOff>50800</xdr:colOff>
      <xdr:row>78</xdr:row>
      <xdr:rowOff>76239</xdr:rowOff>
    </xdr:to>
    <xdr:sp macro="" textlink="">
      <xdr:nvSpPr>
        <xdr:cNvPr id="404" name="フローチャート: 判断 403">
          <a:extLst>
            <a:ext uri="{FF2B5EF4-FFF2-40B4-BE49-F238E27FC236}">
              <a16:creationId xmlns:a16="http://schemas.microsoft.com/office/drawing/2014/main" xmlns="" id="{00000000-0008-0000-0700-000094010000}"/>
            </a:ext>
          </a:extLst>
        </xdr:cNvPr>
        <xdr:cNvSpPr/>
      </xdr:nvSpPr>
      <xdr:spPr>
        <a:xfrm>
          <a:off x="10426700" y="13347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93445</xdr:rowOff>
    </xdr:from>
    <xdr:to>
      <xdr:col>50</xdr:col>
      <xdr:colOff>114300</xdr:colOff>
      <xdr:row>78</xdr:row>
      <xdr:rowOff>97236</xdr:rowOff>
    </xdr:to>
    <xdr:cxnSp macro="">
      <xdr:nvCxnSpPr>
        <xdr:cNvPr id="405" name="直線コネクタ 404">
          <a:extLst>
            <a:ext uri="{FF2B5EF4-FFF2-40B4-BE49-F238E27FC236}">
              <a16:creationId xmlns:a16="http://schemas.microsoft.com/office/drawing/2014/main" xmlns="" id="{00000000-0008-0000-0700-000095010000}"/>
            </a:ext>
          </a:extLst>
        </xdr:cNvPr>
        <xdr:cNvCxnSpPr/>
      </xdr:nvCxnSpPr>
      <xdr:spPr>
        <a:xfrm flipV="1">
          <a:off x="8750300" y="13466545"/>
          <a:ext cx="889000" cy="3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153236</xdr:rowOff>
    </xdr:from>
    <xdr:to>
      <xdr:col>50</xdr:col>
      <xdr:colOff>165100</xdr:colOff>
      <xdr:row>78</xdr:row>
      <xdr:rowOff>83386</xdr:rowOff>
    </xdr:to>
    <xdr:sp macro="" textlink="">
      <xdr:nvSpPr>
        <xdr:cNvPr id="406" name="フローチャート: 判断 405">
          <a:extLst>
            <a:ext uri="{FF2B5EF4-FFF2-40B4-BE49-F238E27FC236}">
              <a16:creationId xmlns:a16="http://schemas.microsoft.com/office/drawing/2014/main" xmlns="" id="{00000000-0008-0000-0700-000096010000}"/>
            </a:ext>
          </a:extLst>
        </xdr:cNvPr>
        <xdr:cNvSpPr/>
      </xdr:nvSpPr>
      <xdr:spPr>
        <a:xfrm>
          <a:off x="9588500" y="13354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99913</xdr:rowOff>
    </xdr:from>
    <xdr:ext cx="534377" cy="259045"/>
    <xdr:sp macro="" textlink="">
      <xdr:nvSpPr>
        <xdr:cNvPr id="407" name="テキスト ボックス 406">
          <a:extLst>
            <a:ext uri="{FF2B5EF4-FFF2-40B4-BE49-F238E27FC236}">
              <a16:creationId xmlns:a16="http://schemas.microsoft.com/office/drawing/2014/main" xmlns="" id="{00000000-0008-0000-0700-000097010000}"/>
            </a:ext>
          </a:extLst>
        </xdr:cNvPr>
        <xdr:cNvSpPr txBox="1"/>
      </xdr:nvSpPr>
      <xdr:spPr>
        <a:xfrm>
          <a:off x="9372111" y="131301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87612</xdr:rowOff>
    </xdr:from>
    <xdr:to>
      <xdr:col>45</xdr:col>
      <xdr:colOff>177800</xdr:colOff>
      <xdr:row>78</xdr:row>
      <xdr:rowOff>97236</xdr:rowOff>
    </xdr:to>
    <xdr:cxnSp macro="">
      <xdr:nvCxnSpPr>
        <xdr:cNvPr id="408" name="直線コネクタ 407">
          <a:extLst>
            <a:ext uri="{FF2B5EF4-FFF2-40B4-BE49-F238E27FC236}">
              <a16:creationId xmlns:a16="http://schemas.microsoft.com/office/drawing/2014/main" xmlns="" id="{00000000-0008-0000-0700-000098010000}"/>
            </a:ext>
          </a:extLst>
        </xdr:cNvPr>
        <xdr:cNvCxnSpPr/>
      </xdr:nvCxnSpPr>
      <xdr:spPr>
        <a:xfrm>
          <a:off x="7861300" y="13460712"/>
          <a:ext cx="889000" cy="9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156094</xdr:rowOff>
    </xdr:from>
    <xdr:to>
      <xdr:col>46</xdr:col>
      <xdr:colOff>38100</xdr:colOff>
      <xdr:row>78</xdr:row>
      <xdr:rowOff>86244</xdr:rowOff>
    </xdr:to>
    <xdr:sp macro="" textlink="">
      <xdr:nvSpPr>
        <xdr:cNvPr id="409" name="フローチャート: 判断 408">
          <a:extLst>
            <a:ext uri="{FF2B5EF4-FFF2-40B4-BE49-F238E27FC236}">
              <a16:creationId xmlns:a16="http://schemas.microsoft.com/office/drawing/2014/main" xmlns="" id="{00000000-0008-0000-0700-000099010000}"/>
            </a:ext>
          </a:extLst>
        </xdr:cNvPr>
        <xdr:cNvSpPr/>
      </xdr:nvSpPr>
      <xdr:spPr>
        <a:xfrm>
          <a:off x="8699500" y="13357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102771</xdr:rowOff>
    </xdr:from>
    <xdr:ext cx="534377" cy="259045"/>
    <xdr:sp macro="" textlink="">
      <xdr:nvSpPr>
        <xdr:cNvPr id="410" name="テキスト ボックス 409">
          <a:extLst>
            <a:ext uri="{FF2B5EF4-FFF2-40B4-BE49-F238E27FC236}">
              <a16:creationId xmlns:a16="http://schemas.microsoft.com/office/drawing/2014/main" xmlns="" id="{00000000-0008-0000-0700-00009A010000}"/>
            </a:ext>
          </a:extLst>
        </xdr:cNvPr>
        <xdr:cNvSpPr txBox="1"/>
      </xdr:nvSpPr>
      <xdr:spPr>
        <a:xfrm>
          <a:off x="8483111" y="13132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85981</xdr:rowOff>
    </xdr:from>
    <xdr:to>
      <xdr:col>41</xdr:col>
      <xdr:colOff>50800</xdr:colOff>
      <xdr:row>78</xdr:row>
      <xdr:rowOff>87612</xdr:rowOff>
    </xdr:to>
    <xdr:cxnSp macro="">
      <xdr:nvCxnSpPr>
        <xdr:cNvPr id="411" name="直線コネクタ 410">
          <a:extLst>
            <a:ext uri="{FF2B5EF4-FFF2-40B4-BE49-F238E27FC236}">
              <a16:creationId xmlns:a16="http://schemas.microsoft.com/office/drawing/2014/main" xmlns="" id="{00000000-0008-0000-0700-00009B010000}"/>
            </a:ext>
          </a:extLst>
        </xdr:cNvPr>
        <xdr:cNvCxnSpPr/>
      </xdr:nvCxnSpPr>
      <xdr:spPr>
        <a:xfrm>
          <a:off x="6972300" y="13459081"/>
          <a:ext cx="889000" cy="1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150194</xdr:rowOff>
    </xdr:from>
    <xdr:to>
      <xdr:col>41</xdr:col>
      <xdr:colOff>101600</xdr:colOff>
      <xdr:row>78</xdr:row>
      <xdr:rowOff>80344</xdr:rowOff>
    </xdr:to>
    <xdr:sp macro="" textlink="">
      <xdr:nvSpPr>
        <xdr:cNvPr id="412" name="フローチャート: 判断 411">
          <a:extLst>
            <a:ext uri="{FF2B5EF4-FFF2-40B4-BE49-F238E27FC236}">
              <a16:creationId xmlns:a16="http://schemas.microsoft.com/office/drawing/2014/main" xmlns="" id="{00000000-0008-0000-0700-00009C010000}"/>
            </a:ext>
          </a:extLst>
        </xdr:cNvPr>
        <xdr:cNvSpPr/>
      </xdr:nvSpPr>
      <xdr:spPr>
        <a:xfrm>
          <a:off x="7810500" y="13351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96871</xdr:rowOff>
    </xdr:from>
    <xdr:ext cx="534377" cy="259045"/>
    <xdr:sp macro="" textlink="">
      <xdr:nvSpPr>
        <xdr:cNvPr id="413" name="テキスト ボックス 412">
          <a:extLst>
            <a:ext uri="{FF2B5EF4-FFF2-40B4-BE49-F238E27FC236}">
              <a16:creationId xmlns:a16="http://schemas.microsoft.com/office/drawing/2014/main" xmlns="" id="{00000000-0008-0000-0700-00009D010000}"/>
            </a:ext>
          </a:extLst>
        </xdr:cNvPr>
        <xdr:cNvSpPr txBox="1"/>
      </xdr:nvSpPr>
      <xdr:spPr>
        <a:xfrm>
          <a:off x="7594111" y="13127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151281</xdr:rowOff>
    </xdr:from>
    <xdr:to>
      <xdr:col>36</xdr:col>
      <xdr:colOff>165100</xdr:colOff>
      <xdr:row>78</xdr:row>
      <xdr:rowOff>81431</xdr:rowOff>
    </xdr:to>
    <xdr:sp macro="" textlink="">
      <xdr:nvSpPr>
        <xdr:cNvPr id="414" name="フローチャート: 判断 413">
          <a:extLst>
            <a:ext uri="{FF2B5EF4-FFF2-40B4-BE49-F238E27FC236}">
              <a16:creationId xmlns:a16="http://schemas.microsoft.com/office/drawing/2014/main" xmlns="" id="{00000000-0008-0000-0700-00009E010000}"/>
            </a:ext>
          </a:extLst>
        </xdr:cNvPr>
        <xdr:cNvSpPr/>
      </xdr:nvSpPr>
      <xdr:spPr>
        <a:xfrm>
          <a:off x="6921500" y="13352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97958</xdr:rowOff>
    </xdr:from>
    <xdr:ext cx="534377" cy="259045"/>
    <xdr:sp macro="" textlink="">
      <xdr:nvSpPr>
        <xdr:cNvPr id="415" name="テキスト ボックス 414">
          <a:extLst>
            <a:ext uri="{FF2B5EF4-FFF2-40B4-BE49-F238E27FC236}">
              <a16:creationId xmlns:a16="http://schemas.microsoft.com/office/drawing/2014/main" xmlns="" id="{00000000-0008-0000-0700-00009F010000}"/>
            </a:ext>
          </a:extLst>
        </xdr:cNvPr>
        <xdr:cNvSpPr txBox="1"/>
      </xdr:nvSpPr>
      <xdr:spPr>
        <a:xfrm>
          <a:off x="6705111" y="13128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xmlns="" id="{00000000-0008-0000-07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xmlns="" id="{00000000-0008-0000-07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xmlns="" id="{00000000-0008-0000-07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xmlns="" id="{00000000-0008-0000-07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xmlns="" id="{00000000-0008-0000-07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27011</xdr:rowOff>
    </xdr:from>
    <xdr:to>
      <xdr:col>55</xdr:col>
      <xdr:colOff>50800</xdr:colOff>
      <xdr:row>78</xdr:row>
      <xdr:rowOff>128611</xdr:rowOff>
    </xdr:to>
    <xdr:sp macro="" textlink="">
      <xdr:nvSpPr>
        <xdr:cNvPr id="421" name="楕円 420">
          <a:extLst>
            <a:ext uri="{FF2B5EF4-FFF2-40B4-BE49-F238E27FC236}">
              <a16:creationId xmlns:a16="http://schemas.microsoft.com/office/drawing/2014/main" xmlns="" id="{00000000-0008-0000-0700-0000A5010000}"/>
            </a:ext>
          </a:extLst>
        </xdr:cNvPr>
        <xdr:cNvSpPr/>
      </xdr:nvSpPr>
      <xdr:spPr>
        <a:xfrm>
          <a:off x="10426700" y="13400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124516</xdr:rowOff>
    </xdr:from>
    <xdr:ext cx="534377" cy="259045"/>
    <xdr:sp macro="" textlink="">
      <xdr:nvSpPr>
        <xdr:cNvPr id="422" name="商工費該当値テキスト">
          <a:extLst>
            <a:ext uri="{FF2B5EF4-FFF2-40B4-BE49-F238E27FC236}">
              <a16:creationId xmlns:a16="http://schemas.microsoft.com/office/drawing/2014/main" xmlns="" id="{00000000-0008-0000-0700-0000A6010000}"/>
            </a:ext>
          </a:extLst>
        </xdr:cNvPr>
        <xdr:cNvSpPr txBox="1"/>
      </xdr:nvSpPr>
      <xdr:spPr>
        <a:xfrm>
          <a:off x="10528300" y="133261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42645</xdr:rowOff>
    </xdr:from>
    <xdr:to>
      <xdr:col>50</xdr:col>
      <xdr:colOff>165100</xdr:colOff>
      <xdr:row>78</xdr:row>
      <xdr:rowOff>144245</xdr:rowOff>
    </xdr:to>
    <xdr:sp macro="" textlink="">
      <xdr:nvSpPr>
        <xdr:cNvPr id="423" name="楕円 422">
          <a:extLst>
            <a:ext uri="{FF2B5EF4-FFF2-40B4-BE49-F238E27FC236}">
              <a16:creationId xmlns:a16="http://schemas.microsoft.com/office/drawing/2014/main" xmlns="" id="{00000000-0008-0000-0700-0000A7010000}"/>
            </a:ext>
          </a:extLst>
        </xdr:cNvPr>
        <xdr:cNvSpPr/>
      </xdr:nvSpPr>
      <xdr:spPr>
        <a:xfrm>
          <a:off x="9588500" y="13415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135372</xdr:rowOff>
    </xdr:from>
    <xdr:ext cx="534377" cy="259045"/>
    <xdr:sp macro="" textlink="">
      <xdr:nvSpPr>
        <xdr:cNvPr id="424" name="テキスト ボックス 423">
          <a:extLst>
            <a:ext uri="{FF2B5EF4-FFF2-40B4-BE49-F238E27FC236}">
              <a16:creationId xmlns:a16="http://schemas.microsoft.com/office/drawing/2014/main" xmlns="" id="{00000000-0008-0000-0700-0000A8010000}"/>
            </a:ext>
          </a:extLst>
        </xdr:cNvPr>
        <xdr:cNvSpPr txBox="1"/>
      </xdr:nvSpPr>
      <xdr:spPr>
        <a:xfrm>
          <a:off x="9372111" y="13508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46436</xdr:rowOff>
    </xdr:from>
    <xdr:to>
      <xdr:col>46</xdr:col>
      <xdr:colOff>38100</xdr:colOff>
      <xdr:row>78</xdr:row>
      <xdr:rowOff>148036</xdr:rowOff>
    </xdr:to>
    <xdr:sp macro="" textlink="">
      <xdr:nvSpPr>
        <xdr:cNvPr id="425" name="楕円 424">
          <a:extLst>
            <a:ext uri="{FF2B5EF4-FFF2-40B4-BE49-F238E27FC236}">
              <a16:creationId xmlns:a16="http://schemas.microsoft.com/office/drawing/2014/main" xmlns="" id="{00000000-0008-0000-0700-0000A9010000}"/>
            </a:ext>
          </a:extLst>
        </xdr:cNvPr>
        <xdr:cNvSpPr/>
      </xdr:nvSpPr>
      <xdr:spPr>
        <a:xfrm>
          <a:off x="8699500" y="13419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139163</xdr:rowOff>
    </xdr:from>
    <xdr:ext cx="534377" cy="259045"/>
    <xdr:sp macro="" textlink="">
      <xdr:nvSpPr>
        <xdr:cNvPr id="426" name="テキスト ボックス 425">
          <a:extLst>
            <a:ext uri="{FF2B5EF4-FFF2-40B4-BE49-F238E27FC236}">
              <a16:creationId xmlns:a16="http://schemas.microsoft.com/office/drawing/2014/main" xmlns="" id="{00000000-0008-0000-0700-0000AA010000}"/>
            </a:ext>
          </a:extLst>
        </xdr:cNvPr>
        <xdr:cNvSpPr txBox="1"/>
      </xdr:nvSpPr>
      <xdr:spPr>
        <a:xfrm>
          <a:off x="8483111" y="135122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36812</xdr:rowOff>
    </xdr:from>
    <xdr:to>
      <xdr:col>41</xdr:col>
      <xdr:colOff>101600</xdr:colOff>
      <xdr:row>78</xdr:row>
      <xdr:rowOff>138412</xdr:rowOff>
    </xdr:to>
    <xdr:sp macro="" textlink="">
      <xdr:nvSpPr>
        <xdr:cNvPr id="427" name="楕円 426">
          <a:extLst>
            <a:ext uri="{FF2B5EF4-FFF2-40B4-BE49-F238E27FC236}">
              <a16:creationId xmlns:a16="http://schemas.microsoft.com/office/drawing/2014/main" xmlns="" id="{00000000-0008-0000-0700-0000AB010000}"/>
            </a:ext>
          </a:extLst>
        </xdr:cNvPr>
        <xdr:cNvSpPr/>
      </xdr:nvSpPr>
      <xdr:spPr>
        <a:xfrm>
          <a:off x="7810500" y="13409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129539</xdr:rowOff>
    </xdr:from>
    <xdr:ext cx="534377" cy="259045"/>
    <xdr:sp macro="" textlink="">
      <xdr:nvSpPr>
        <xdr:cNvPr id="428" name="テキスト ボックス 427">
          <a:extLst>
            <a:ext uri="{FF2B5EF4-FFF2-40B4-BE49-F238E27FC236}">
              <a16:creationId xmlns:a16="http://schemas.microsoft.com/office/drawing/2014/main" xmlns="" id="{00000000-0008-0000-0700-0000AC010000}"/>
            </a:ext>
          </a:extLst>
        </xdr:cNvPr>
        <xdr:cNvSpPr txBox="1"/>
      </xdr:nvSpPr>
      <xdr:spPr>
        <a:xfrm>
          <a:off x="7594111" y="13502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35181</xdr:rowOff>
    </xdr:from>
    <xdr:to>
      <xdr:col>36</xdr:col>
      <xdr:colOff>165100</xdr:colOff>
      <xdr:row>78</xdr:row>
      <xdr:rowOff>136781</xdr:rowOff>
    </xdr:to>
    <xdr:sp macro="" textlink="">
      <xdr:nvSpPr>
        <xdr:cNvPr id="429" name="楕円 428">
          <a:extLst>
            <a:ext uri="{FF2B5EF4-FFF2-40B4-BE49-F238E27FC236}">
              <a16:creationId xmlns:a16="http://schemas.microsoft.com/office/drawing/2014/main" xmlns="" id="{00000000-0008-0000-0700-0000AD010000}"/>
            </a:ext>
          </a:extLst>
        </xdr:cNvPr>
        <xdr:cNvSpPr/>
      </xdr:nvSpPr>
      <xdr:spPr>
        <a:xfrm>
          <a:off x="6921500" y="13408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127908</xdr:rowOff>
    </xdr:from>
    <xdr:ext cx="534377" cy="259045"/>
    <xdr:sp macro="" textlink="">
      <xdr:nvSpPr>
        <xdr:cNvPr id="430" name="テキスト ボックス 429">
          <a:extLst>
            <a:ext uri="{FF2B5EF4-FFF2-40B4-BE49-F238E27FC236}">
              <a16:creationId xmlns:a16="http://schemas.microsoft.com/office/drawing/2014/main" xmlns="" id="{00000000-0008-0000-0700-0000AE010000}"/>
            </a:ext>
          </a:extLst>
        </xdr:cNvPr>
        <xdr:cNvSpPr txBox="1"/>
      </xdr:nvSpPr>
      <xdr:spPr>
        <a:xfrm>
          <a:off x="6705111" y="13501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xmlns="" id="{00000000-0008-0000-07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xmlns="" id="{00000000-0008-0000-07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xmlns="" id="{00000000-0008-0000-07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xmlns="" id="{00000000-0008-0000-07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xmlns="" id="{00000000-0008-0000-07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xmlns="" id="{00000000-0008-0000-07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xmlns="" id="{00000000-0008-0000-07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xmlns="" id="{00000000-0008-0000-07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xmlns="" id="{00000000-0008-0000-07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xmlns="" id="{00000000-0008-0000-07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41" name="直線コネクタ 440">
          <a:extLst>
            <a:ext uri="{FF2B5EF4-FFF2-40B4-BE49-F238E27FC236}">
              <a16:creationId xmlns:a16="http://schemas.microsoft.com/office/drawing/2014/main" xmlns="" id="{00000000-0008-0000-0700-0000B9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54627</xdr:rowOff>
    </xdr:from>
    <xdr:ext cx="248786" cy="259045"/>
    <xdr:sp macro="" textlink="">
      <xdr:nvSpPr>
        <xdr:cNvPr id="442" name="テキスト ボックス 441">
          <a:extLst>
            <a:ext uri="{FF2B5EF4-FFF2-40B4-BE49-F238E27FC236}">
              <a16:creationId xmlns:a16="http://schemas.microsoft.com/office/drawing/2014/main" xmlns="" id="{00000000-0008-0000-0700-0000BA010000}"/>
            </a:ext>
          </a:extLst>
        </xdr:cNvPr>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3" name="直線コネクタ 442">
          <a:extLst>
            <a:ext uri="{FF2B5EF4-FFF2-40B4-BE49-F238E27FC236}">
              <a16:creationId xmlns:a16="http://schemas.microsoft.com/office/drawing/2014/main" xmlns="" id="{00000000-0008-0000-0700-0000BB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93</xdr:row>
      <xdr:rowOff>168927</xdr:rowOff>
    </xdr:from>
    <xdr:ext cx="685572" cy="259045"/>
    <xdr:sp macro="" textlink="">
      <xdr:nvSpPr>
        <xdr:cNvPr id="444" name="テキスト ボックス 443">
          <a:extLst>
            <a:ext uri="{FF2B5EF4-FFF2-40B4-BE49-F238E27FC236}">
              <a16:creationId xmlns:a16="http://schemas.microsoft.com/office/drawing/2014/main" xmlns="" id="{00000000-0008-0000-0700-0000BC010000}"/>
            </a:ext>
          </a:extLst>
        </xdr:cNvPr>
        <xdr:cNvSpPr txBox="1"/>
      </xdr:nvSpPr>
      <xdr:spPr>
        <a:xfrm>
          <a:off x="5918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5" name="直線コネクタ 444">
          <a:extLst>
            <a:ext uri="{FF2B5EF4-FFF2-40B4-BE49-F238E27FC236}">
              <a16:creationId xmlns:a16="http://schemas.microsoft.com/office/drawing/2014/main" xmlns="" id="{00000000-0008-0000-0700-0000BD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90</xdr:row>
      <xdr:rowOff>111777</xdr:rowOff>
    </xdr:from>
    <xdr:ext cx="685572" cy="259045"/>
    <xdr:sp macro="" textlink="">
      <xdr:nvSpPr>
        <xdr:cNvPr id="446" name="テキスト ボックス 445">
          <a:extLst>
            <a:ext uri="{FF2B5EF4-FFF2-40B4-BE49-F238E27FC236}">
              <a16:creationId xmlns:a16="http://schemas.microsoft.com/office/drawing/2014/main" xmlns="" id="{00000000-0008-0000-0700-0000BE010000}"/>
            </a:ext>
          </a:extLst>
        </xdr:cNvPr>
        <xdr:cNvSpPr txBox="1"/>
      </xdr:nvSpPr>
      <xdr:spPr>
        <a:xfrm>
          <a:off x="5918428" y="15542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a:extLst>
            <a:ext uri="{FF2B5EF4-FFF2-40B4-BE49-F238E27FC236}">
              <a16:creationId xmlns:a16="http://schemas.microsoft.com/office/drawing/2014/main" xmlns="" id="{00000000-0008-0000-0700-0000B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8" name="テキスト ボックス 447">
          <a:extLst>
            <a:ext uri="{FF2B5EF4-FFF2-40B4-BE49-F238E27FC236}">
              <a16:creationId xmlns:a16="http://schemas.microsoft.com/office/drawing/2014/main" xmlns="" id="{00000000-0008-0000-0700-0000C0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土木費グラフ枠">
          <a:extLst>
            <a:ext uri="{FF2B5EF4-FFF2-40B4-BE49-F238E27FC236}">
              <a16:creationId xmlns:a16="http://schemas.microsoft.com/office/drawing/2014/main" xmlns="" id="{00000000-0008-0000-0700-0000C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47799</xdr:rowOff>
    </xdr:from>
    <xdr:to>
      <xdr:col>54</xdr:col>
      <xdr:colOff>189865</xdr:colOff>
      <xdr:row>98</xdr:row>
      <xdr:rowOff>5910</xdr:rowOff>
    </xdr:to>
    <xdr:cxnSp macro="">
      <xdr:nvCxnSpPr>
        <xdr:cNvPr id="450" name="直線コネクタ 449">
          <a:extLst>
            <a:ext uri="{FF2B5EF4-FFF2-40B4-BE49-F238E27FC236}">
              <a16:creationId xmlns:a16="http://schemas.microsoft.com/office/drawing/2014/main" xmlns="" id="{00000000-0008-0000-0700-0000C2010000}"/>
            </a:ext>
          </a:extLst>
        </xdr:cNvPr>
        <xdr:cNvCxnSpPr/>
      </xdr:nvCxnSpPr>
      <xdr:spPr>
        <a:xfrm flipV="1">
          <a:off x="10475595" y="15649749"/>
          <a:ext cx="1270" cy="11582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9737</xdr:rowOff>
    </xdr:from>
    <xdr:ext cx="534377" cy="259045"/>
    <xdr:sp macro="" textlink="">
      <xdr:nvSpPr>
        <xdr:cNvPr id="451" name="土木費最小値テキスト">
          <a:extLst>
            <a:ext uri="{FF2B5EF4-FFF2-40B4-BE49-F238E27FC236}">
              <a16:creationId xmlns:a16="http://schemas.microsoft.com/office/drawing/2014/main" xmlns="" id="{00000000-0008-0000-0700-0000C3010000}"/>
            </a:ext>
          </a:extLst>
        </xdr:cNvPr>
        <xdr:cNvSpPr txBox="1"/>
      </xdr:nvSpPr>
      <xdr:spPr>
        <a:xfrm>
          <a:off x="10528300" y="168118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5910</xdr:rowOff>
    </xdr:from>
    <xdr:to>
      <xdr:col>55</xdr:col>
      <xdr:colOff>88900</xdr:colOff>
      <xdr:row>98</xdr:row>
      <xdr:rowOff>5910</xdr:rowOff>
    </xdr:to>
    <xdr:cxnSp macro="">
      <xdr:nvCxnSpPr>
        <xdr:cNvPr id="452" name="直線コネクタ 451">
          <a:extLst>
            <a:ext uri="{FF2B5EF4-FFF2-40B4-BE49-F238E27FC236}">
              <a16:creationId xmlns:a16="http://schemas.microsoft.com/office/drawing/2014/main" xmlns="" id="{00000000-0008-0000-0700-0000C4010000}"/>
            </a:ext>
          </a:extLst>
        </xdr:cNvPr>
        <xdr:cNvCxnSpPr/>
      </xdr:nvCxnSpPr>
      <xdr:spPr>
        <a:xfrm>
          <a:off x="10388600" y="168080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165926</xdr:rowOff>
    </xdr:from>
    <xdr:ext cx="690189" cy="259045"/>
    <xdr:sp macro="" textlink="">
      <xdr:nvSpPr>
        <xdr:cNvPr id="453" name="土木費最大値テキスト">
          <a:extLst>
            <a:ext uri="{FF2B5EF4-FFF2-40B4-BE49-F238E27FC236}">
              <a16:creationId xmlns:a16="http://schemas.microsoft.com/office/drawing/2014/main" xmlns="" id="{00000000-0008-0000-0700-0000C5010000}"/>
            </a:ext>
          </a:extLst>
        </xdr:cNvPr>
        <xdr:cNvSpPr txBox="1"/>
      </xdr:nvSpPr>
      <xdr:spPr>
        <a:xfrm>
          <a:off x="10528300" y="1542497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2,060,808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47799</xdr:rowOff>
    </xdr:from>
    <xdr:to>
      <xdr:col>55</xdr:col>
      <xdr:colOff>88900</xdr:colOff>
      <xdr:row>91</xdr:row>
      <xdr:rowOff>47799</xdr:rowOff>
    </xdr:to>
    <xdr:cxnSp macro="">
      <xdr:nvCxnSpPr>
        <xdr:cNvPr id="454" name="直線コネクタ 453">
          <a:extLst>
            <a:ext uri="{FF2B5EF4-FFF2-40B4-BE49-F238E27FC236}">
              <a16:creationId xmlns:a16="http://schemas.microsoft.com/office/drawing/2014/main" xmlns="" id="{00000000-0008-0000-0700-0000C6010000}"/>
            </a:ext>
          </a:extLst>
        </xdr:cNvPr>
        <xdr:cNvCxnSpPr/>
      </xdr:nvCxnSpPr>
      <xdr:spPr>
        <a:xfrm>
          <a:off x="10388600" y="15649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143315</xdr:rowOff>
    </xdr:from>
    <xdr:to>
      <xdr:col>55</xdr:col>
      <xdr:colOff>0</xdr:colOff>
      <xdr:row>97</xdr:row>
      <xdr:rowOff>33125</xdr:rowOff>
    </xdr:to>
    <xdr:cxnSp macro="">
      <xdr:nvCxnSpPr>
        <xdr:cNvPr id="455" name="直線コネクタ 454">
          <a:extLst>
            <a:ext uri="{FF2B5EF4-FFF2-40B4-BE49-F238E27FC236}">
              <a16:creationId xmlns:a16="http://schemas.microsoft.com/office/drawing/2014/main" xmlns="" id="{00000000-0008-0000-0700-0000C7010000}"/>
            </a:ext>
          </a:extLst>
        </xdr:cNvPr>
        <xdr:cNvCxnSpPr/>
      </xdr:nvCxnSpPr>
      <xdr:spPr>
        <a:xfrm flipV="1">
          <a:off x="9639300" y="16602515"/>
          <a:ext cx="838200" cy="61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41960</xdr:rowOff>
    </xdr:from>
    <xdr:ext cx="599010" cy="259045"/>
    <xdr:sp macro="" textlink="">
      <xdr:nvSpPr>
        <xdr:cNvPr id="456" name="土木費平均値テキスト">
          <a:extLst>
            <a:ext uri="{FF2B5EF4-FFF2-40B4-BE49-F238E27FC236}">
              <a16:creationId xmlns:a16="http://schemas.microsoft.com/office/drawing/2014/main" xmlns="" id="{00000000-0008-0000-0700-0000C8010000}"/>
            </a:ext>
          </a:extLst>
        </xdr:cNvPr>
        <xdr:cNvSpPr txBox="1"/>
      </xdr:nvSpPr>
      <xdr:spPr>
        <a:xfrm>
          <a:off x="10528300" y="1667261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63533</xdr:rowOff>
    </xdr:from>
    <xdr:to>
      <xdr:col>55</xdr:col>
      <xdr:colOff>50800</xdr:colOff>
      <xdr:row>97</xdr:row>
      <xdr:rowOff>165133</xdr:rowOff>
    </xdr:to>
    <xdr:sp macro="" textlink="">
      <xdr:nvSpPr>
        <xdr:cNvPr id="457" name="フローチャート: 判断 456">
          <a:extLst>
            <a:ext uri="{FF2B5EF4-FFF2-40B4-BE49-F238E27FC236}">
              <a16:creationId xmlns:a16="http://schemas.microsoft.com/office/drawing/2014/main" xmlns="" id="{00000000-0008-0000-0700-0000C9010000}"/>
            </a:ext>
          </a:extLst>
        </xdr:cNvPr>
        <xdr:cNvSpPr/>
      </xdr:nvSpPr>
      <xdr:spPr>
        <a:xfrm>
          <a:off x="10426700" y="16694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33125</xdr:rowOff>
    </xdr:from>
    <xdr:to>
      <xdr:col>50</xdr:col>
      <xdr:colOff>114300</xdr:colOff>
      <xdr:row>97</xdr:row>
      <xdr:rowOff>50642</xdr:rowOff>
    </xdr:to>
    <xdr:cxnSp macro="">
      <xdr:nvCxnSpPr>
        <xdr:cNvPr id="458" name="直線コネクタ 457">
          <a:extLst>
            <a:ext uri="{FF2B5EF4-FFF2-40B4-BE49-F238E27FC236}">
              <a16:creationId xmlns:a16="http://schemas.microsoft.com/office/drawing/2014/main" xmlns="" id="{00000000-0008-0000-0700-0000CA010000}"/>
            </a:ext>
          </a:extLst>
        </xdr:cNvPr>
        <xdr:cNvCxnSpPr/>
      </xdr:nvCxnSpPr>
      <xdr:spPr>
        <a:xfrm flipV="1">
          <a:off x="8750300" y="16663775"/>
          <a:ext cx="889000" cy="17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59466</xdr:rowOff>
    </xdr:from>
    <xdr:to>
      <xdr:col>50</xdr:col>
      <xdr:colOff>165100</xdr:colOff>
      <xdr:row>97</xdr:row>
      <xdr:rowOff>161066</xdr:rowOff>
    </xdr:to>
    <xdr:sp macro="" textlink="">
      <xdr:nvSpPr>
        <xdr:cNvPr id="459" name="フローチャート: 判断 458">
          <a:extLst>
            <a:ext uri="{FF2B5EF4-FFF2-40B4-BE49-F238E27FC236}">
              <a16:creationId xmlns:a16="http://schemas.microsoft.com/office/drawing/2014/main" xmlns="" id="{00000000-0008-0000-0700-0000CB010000}"/>
            </a:ext>
          </a:extLst>
        </xdr:cNvPr>
        <xdr:cNvSpPr/>
      </xdr:nvSpPr>
      <xdr:spPr>
        <a:xfrm>
          <a:off x="9588500" y="1669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152193</xdr:rowOff>
    </xdr:from>
    <xdr:ext cx="599010" cy="259045"/>
    <xdr:sp macro="" textlink="">
      <xdr:nvSpPr>
        <xdr:cNvPr id="460" name="テキスト ボックス 459">
          <a:extLst>
            <a:ext uri="{FF2B5EF4-FFF2-40B4-BE49-F238E27FC236}">
              <a16:creationId xmlns:a16="http://schemas.microsoft.com/office/drawing/2014/main" xmlns="" id="{00000000-0008-0000-0700-0000CC010000}"/>
            </a:ext>
          </a:extLst>
        </xdr:cNvPr>
        <xdr:cNvSpPr txBox="1"/>
      </xdr:nvSpPr>
      <xdr:spPr>
        <a:xfrm>
          <a:off x="9339795" y="167828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50642</xdr:rowOff>
    </xdr:from>
    <xdr:to>
      <xdr:col>45</xdr:col>
      <xdr:colOff>177800</xdr:colOff>
      <xdr:row>97</xdr:row>
      <xdr:rowOff>54449</xdr:rowOff>
    </xdr:to>
    <xdr:cxnSp macro="">
      <xdr:nvCxnSpPr>
        <xdr:cNvPr id="461" name="直線コネクタ 460">
          <a:extLst>
            <a:ext uri="{FF2B5EF4-FFF2-40B4-BE49-F238E27FC236}">
              <a16:creationId xmlns:a16="http://schemas.microsoft.com/office/drawing/2014/main" xmlns="" id="{00000000-0008-0000-0700-0000CD010000}"/>
            </a:ext>
          </a:extLst>
        </xdr:cNvPr>
        <xdr:cNvCxnSpPr/>
      </xdr:nvCxnSpPr>
      <xdr:spPr>
        <a:xfrm flipV="1">
          <a:off x="7861300" y="16681292"/>
          <a:ext cx="889000" cy="38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60844</xdr:rowOff>
    </xdr:from>
    <xdr:to>
      <xdr:col>46</xdr:col>
      <xdr:colOff>38100</xdr:colOff>
      <xdr:row>97</xdr:row>
      <xdr:rowOff>162444</xdr:rowOff>
    </xdr:to>
    <xdr:sp macro="" textlink="">
      <xdr:nvSpPr>
        <xdr:cNvPr id="462" name="フローチャート: 判断 461">
          <a:extLst>
            <a:ext uri="{FF2B5EF4-FFF2-40B4-BE49-F238E27FC236}">
              <a16:creationId xmlns:a16="http://schemas.microsoft.com/office/drawing/2014/main" xmlns="" id="{00000000-0008-0000-0700-0000CE010000}"/>
            </a:ext>
          </a:extLst>
        </xdr:cNvPr>
        <xdr:cNvSpPr/>
      </xdr:nvSpPr>
      <xdr:spPr>
        <a:xfrm>
          <a:off x="8699500" y="1669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153571</xdr:rowOff>
    </xdr:from>
    <xdr:ext cx="599010" cy="259045"/>
    <xdr:sp macro="" textlink="">
      <xdr:nvSpPr>
        <xdr:cNvPr id="463" name="テキスト ボックス 462">
          <a:extLst>
            <a:ext uri="{FF2B5EF4-FFF2-40B4-BE49-F238E27FC236}">
              <a16:creationId xmlns:a16="http://schemas.microsoft.com/office/drawing/2014/main" xmlns="" id="{00000000-0008-0000-0700-0000CF010000}"/>
            </a:ext>
          </a:extLst>
        </xdr:cNvPr>
        <xdr:cNvSpPr txBox="1"/>
      </xdr:nvSpPr>
      <xdr:spPr>
        <a:xfrm>
          <a:off x="8450795" y="16784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54449</xdr:rowOff>
    </xdr:from>
    <xdr:to>
      <xdr:col>41</xdr:col>
      <xdr:colOff>50800</xdr:colOff>
      <xdr:row>97</xdr:row>
      <xdr:rowOff>66229</xdr:rowOff>
    </xdr:to>
    <xdr:cxnSp macro="">
      <xdr:nvCxnSpPr>
        <xdr:cNvPr id="464" name="直線コネクタ 463">
          <a:extLst>
            <a:ext uri="{FF2B5EF4-FFF2-40B4-BE49-F238E27FC236}">
              <a16:creationId xmlns:a16="http://schemas.microsoft.com/office/drawing/2014/main" xmlns="" id="{00000000-0008-0000-0700-0000D0010000}"/>
            </a:ext>
          </a:extLst>
        </xdr:cNvPr>
        <xdr:cNvCxnSpPr/>
      </xdr:nvCxnSpPr>
      <xdr:spPr>
        <a:xfrm flipV="1">
          <a:off x="6972300" y="16685099"/>
          <a:ext cx="889000" cy="11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69132</xdr:rowOff>
    </xdr:from>
    <xdr:to>
      <xdr:col>41</xdr:col>
      <xdr:colOff>101600</xdr:colOff>
      <xdr:row>97</xdr:row>
      <xdr:rowOff>170732</xdr:rowOff>
    </xdr:to>
    <xdr:sp macro="" textlink="">
      <xdr:nvSpPr>
        <xdr:cNvPr id="465" name="フローチャート: 判断 464">
          <a:extLst>
            <a:ext uri="{FF2B5EF4-FFF2-40B4-BE49-F238E27FC236}">
              <a16:creationId xmlns:a16="http://schemas.microsoft.com/office/drawing/2014/main" xmlns="" id="{00000000-0008-0000-0700-0000D1010000}"/>
            </a:ext>
          </a:extLst>
        </xdr:cNvPr>
        <xdr:cNvSpPr/>
      </xdr:nvSpPr>
      <xdr:spPr>
        <a:xfrm>
          <a:off x="7810500" y="16699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161859</xdr:rowOff>
    </xdr:from>
    <xdr:ext cx="599010" cy="259045"/>
    <xdr:sp macro="" textlink="">
      <xdr:nvSpPr>
        <xdr:cNvPr id="466" name="テキスト ボックス 465">
          <a:extLst>
            <a:ext uri="{FF2B5EF4-FFF2-40B4-BE49-F238E27FC236}">
              <a16:creationId xmlns:a16="http://schemas.microsoft.com/office/drawing/2014/main" xmlns="" id="{00000000-0008-0000-0700-0000D2010000}"/>
            </a:ext>
          </a:extLst>
        </xdr:cNvPr>
        <xdr:cNvSpPr txBox="1"/>
      </xdr:nvSpPr>
      <xdr:spPr>
        <a:xfrm>
          <a:off x="7561795" y="16792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53904</xdr:rowOff>
    </xdr:from>
    <xdr:to>
      <xdr:col>36</xdr:col>
      <xdr:colOff>165100</xdr:colOff>
      <xdr:row>97</xdr:row>
      <xdr:rowOff>155504</xdr:rowOff>
    </xdr:to>
    <xdr:sp macro="" textlink="">
      <xdr:nvSpPr>
        <xdr:cNvPr id="467" name="フローチャート: 判断 466">
          <a:extLst>
            <a:ext uri="{FF2B5EF4-FFF2-40B4-BE49-F238E27FC236}">
              <a16:creationId xmlns:a16="http://schemas.microsoft.com/office/drawing/2014/main" xmlns="" id="{00000000-0008-0000-0700-0000D3010000}"/>
            </a:ext>
          </a:extLst>
        </xdr:cNvPr>
        <xdr:cNvSpPr/>
      </xdr:nvSpPr>
      <xdr:spPr>
        <a:xfrm>
          <a:off x="6921500" y="16684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146631</xdr:rowOff>
    </xdr:from>
    <xdr:ext cx="599010" cy="259045"/>
    <xdr:sp macro="" textlink="">
      <xdr:nvSpPr>
        <xdr:cNvPr id="468" name="テキスト ボックス 467">
          <a:extLst>
            <a:ext uri="{FF2B5EF4-FFF2-40B4-BE49-F238E27FC236}">
              <a16:creationId xmlns:a16="http://schemas.microsoft.com/office/drawing/2014/main" xmlns="" id="{00000000-0008-0000-0700-0000D4010000}"/>
            </a:ext>
          </a:extLst>
        </xdr:cNvPr>
        <xdr:cNvSpPr txBox="1"/>
      </xdr:nvSpPr>
      <xdr:spPr>
        <a:xfrm>
          <a:off x="6672795" y="167772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xmlns="" id="{00000000-0008-0000-0700-0000D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xmlns="" id="{00000000-0008-0000-0700-0000D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xmlns="" id="{00000000-0008-0000-0700-0000D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xmlns="" id="{00000000-0008-0000-0700-0000D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xmlns="" id="{00000000-0008-0000-0700-0000D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92515</xdr:rowOff>
    </xdr:from>
    <xdr:to>
      <xdr:col>55</xdr:col>
      <xdr:colOff>50800</xdr:colOff>
      <xdr:row>97</xdr:row>
      <xdr:rowOff>22665</xdr:rowOff>
    </xdr:to>
    <xdr:sp macro="" textlink="">
      <xdr:nvSpPr>
        <xdr:cNvPr id="474" name="楕円 473">
          <a:extLst>
            <a:ext uri="{FF2B5EF4-FFF2-40B4-BE49-F238E27FC236}">
              <a16:creationId xmlns:a16="http://schemas.microsoft.com/office/drawing/2014/main" xmlns="" id="{00000000-0008-0000-0700-0000DA010000}"/>
            </a:ext>
          </a:extLst>
        </xdr:cNvPr>
        <xdr:cNvSpPr/>
      </xdr:nvSpPr>
      <xdr:spPr>
        <a:xfrm>
          <a:off x="10426700" y="16551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115392</xdr:rowOff>
    </xdr:from>
    <xdr:ext cx="599010" cy="259045"/>
    <xdr:sp macro="" textlink="">
      <xdr:nvSpPr>
        <xdr:cNvPr id="475" name="土木費該当値テキスト">
          <a:extLst>
            <a:ext uri="{FF2B5EF4-FFF2-40B4-BE49-F238E27FC236}">
              <a16:creationId xmlns:a16="http://schemas.microsoft.com/office/drawing/2014/main" xmlns="" id="{00000000-0008-0000-0700-0000DB010000}"/>
            </a:ext>
          </a:extLst>
        </xdr:cNvPr>
        <xdr:cNvSpPr txBox="1"/>
      </xdr:nvSpPr>
      <xdr:spPr>
        <a:xfrm>
          <a:off x="10528300" y="164031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393,674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153775</xdr:rowOff>
    </xdr:from>
    <xdr:to>
      <xdr:col>50</xdr:col>
      <xdr:colOff>165100</xdr:colOff>
      <xdr:row>97</xdr:row>
      <xdr:rowOff>83925</xdr:rowOff>
    </xdr:to>
    <xdr:sp macro="" textlink="">
      <xdr:nvSpPr>
        <xdr:cNvPr id="476" name="楕円 475">
          <a:extLst>
            <a:ext uri="{FF2B5EF4-FFF2-40B4-BE49-F238E27FC236}">
              <a16:creationId xmlns:a16="http://schemas.microsoft.com/office/drawing/2014/main" xmlns="" id="{00000000-0008-0000-0700-0000DC010000}"/>
            </a:ext>
          </a:extLst>
        </xdr:cNvPr>
        <xdr:cNvSpPr/>
      </xdr:nvSpPr>
      <xdr:spPr>
        <a:xfrm>
          <a:off x="9588500" y="16612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100452</xdr:rowOff>
    </xdr:from>
    <xdr:ext cx="599010" cy="259045"/>
    <xdr:sp macro="" textlink="">
      <xdr:nvSpPr>
        <xdr:cNvPr id="477" name="テキスト ボックス 476">
          <a:extLst>
            <a:ext uri="{FF2B5EF4-FFF2-40B4-BE49-F238E27FC236}">
              <a16:creationId xmlns:a16="http://schemas.microsoft.com/office/drawing/2014/main" xmlns="" id="{00000000-0008-0000-0700-0000DD010000}"/>
            </a:ext>
          </a:extLst>
        </xdr:cNvPr>
        <xdr:cNvSpPr txBox="1"/>
      </xdr:nvSpPr>
      <xdr:spPr>
        <a:xfrm>
          <a:off x="9339795" y="163882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171292</xdr:rowOff>
    </xdr:from>
    <xdr:to>
      <xdr:col>46</xdr:col>
      <xdr:colOff>38100</xdr:colOff>
      <xdr:row>97</xdr:row>
      <xdr:rowOff>101442</xdr:rowOff>
    </xdr:to>
    <xdr:sp macro="" textlink="">
      <xdr:nvSpPr>
        <xdr:cNvPr id="478" name="楕円 477">
          <a:extLst>
            <a:ext uri="{FF2B5EF4-FFF2-40B4-BE49-F238E27FC236}">
              <a16:creationId xmlns:a16="http://schemas.microsoft.com/office/drawing/2014/main" xmlns="" id="{00000000-0008-0000-0700-0000DE010000}"/>
            </a:ext>
          </a:extLst>
        </xdr:cNvPr>
        <xdr:cNvSpPr/>
      </xdr:nvSpPr>
      <xdr:spPr>
        <a:xfrm>
          <a:off x="8699500" y="16630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117969</xdr:rowOff>
    </xdr:from>
    <xdr:ext cx="599010" cy="259045"/>
    <xdr:sp macro="" textlink="">
      <xdr:nvSpPr>
        <xdr:cNvPr id="479" name="テキスト ボックス 478">
          <a:extLst>
            <a:ext uri="{FF2B5EF4-FFF2-40B4-BE49-F238E27FC236}">
              <a16:creationId xmlns:a16="http://schemas.microsoft.com/office/drawing/2014/main" xmlns="" id="{00000000-0008-0000-0700-0000DF010000}"/>
            </a:ext>
          </a:extLst>
        </xdr:cNvPr>
        <xdr:cNvSpPr txBox="1"/>
      </xdr:nvSpPr>
      <xdr:spPr>
        <a:xfrm>
          <a:off x="8450795" y="164057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3649</xdr:rowOff>
    </xdr:from>
    <xdr:to>
      <xdr:col>41</xdr:col>
      <xdr:colOff>101600</xdr:colOff>
      <xdr:row>97</xdr:row>
      <xdr:rowOff>105249</xdr:rowOff>
    </xdr:to>
    <xdr:sp macro="" textlink="">
      <xdr:nvSpPr>
        <xdr:cNvPr id="480" name="楕円 479">
          <a:extLst>
            <a:ext uri="{FF2B5EF4-FFF2-40B4-BE49-F238E27FC236}">
              <a16:creationId xmlns:a16="http://schemas.microsoft.com/office/drawing/2014/main" xmlns="" id="{00000000-0008-0000-0700-0000E0010000}"/>
            </a:ext>
          </a:extLst>
        </xdr:cNvPr>
        <xdr:cNvSpPr/>
      </xdr:nvSpPr>
      <xdr:spPr>
        <a:xfrm>
          <a:off x="7810500" y="16634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121776</xdr:rowOff>
    </xdr:from>
    <xdr:ext cx="599010" cy="259045"/>
    <xdr:sp macro="" textlink="">
      <xdr:nvSpPr>
        <xdr:cNvPr id="481" name="テキスト ボックス 480">
          <a:extLst>
            <a:ext uri="{FF2B5EF4-FFF2-40B4-BE49-F238E27FC236}">
              <a16:creationId xmlns:a16="http://schemas.microsoft.com/office/drawing/2014/main" xmlns="" id="{00000000-0008-0000-0700-0000E1010000}"/>
            </a:ext>
          </a:extLst>
        </xdr:cNvPr>
        <xdr:cNvSpPr txBox="1"/>
      </xdr:nvSpPr>
      <xdr:spPr>
        <a:xfrm>
          <a:off x="7561795" y="16409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15429</xdr:rowOff>
    </xdr:from>
    <xdr:to>
      <xdr:col>36</xdr:col>
      <xdr:colOff>165100</xdr:colOff>
      <xdr:row>97</xdr:row>
      <xdr:rowOff>117029</xdr:rowOff>
    </xdr:to>
    <xdr:sp macro="" textlink="">
      <xdr:nvSpPr>
        <xdr:cNvPr id="482" name="楕円 481">
          <a:extLst>
            <a:ext uri="{FF2B5EF4-FFF2-40B4-BE49-F238E27FC236}">
              <a16:creationId xmlns:a16="http://schemas.microsoft.com/office/drawing/2014/main" xmlns="" id="{00000000-0008-0000-0700-0000E2010000}"/>
            </a:ext>
          </a:extLst>
        </xdr:cNvPr>
        <xdr:cNvSpPr/>
      </xdr:nvSpPr>
      <xdr:spPr>
        <a:xfrm>
          <a:off x="6921500" y="16646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95</xdr:row>
      <xdr:rowOff>133556</xdr:rowOff>
    </xdr:from>
    <xdr:ext cx="599010" cy="259045"/>
    <xdr:sp macro="" textlink="">
      <xdr:nvSpPr>
        <xdr:cNvPr id="483" name="テキスト ボックス 482">
          <a:extLst>
            <a:ext uri="{FF2B5EF4-FFF2-40B4-BE49-F238E27FC236}">
              <a16:creationId xmlns:a16="http://schemas.microsoft.com/office/drawing/2014/main" xmlns="" id="{00000000-0008-0000-0700-0000E3010000}"/>
            </a:ext>
          </a:extLst>
        </xdr:cNvPr>
        <xdr:cNvSpPr txBox="1"/>
      </xdr:nvSpPr>
      <xdr:spPr>
        <a:xfrm>
          <a:off x="6672795" y="164213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a:extLst>
            <a:ext uri="{FF2B5EF4-FFF2-40B4-BE49-F238E27FC236}">
              <a16:creationId xmlns:a16="http://schemas.microsoft.com/office/drawing/2014/main" xmlns="" id="{00000000-0008-0000-07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a:extLst>
            <a:ext uri="{FF2B5EF4-FFF2-40B4-BE49-F238E27FC236}">
              <a16:creationId xmlns:a16="http://schemas.microsoft.com/office/drawing/2014/main" xmlns="" id="{00000000-0008-0000-0700-0000E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a:extLst>
            <a:ext uri="{FF2B5EF4-FFF2-40B4-BE49-F238E27FC236}">
              <a16:creationId xmlns:a16="http://schemas.microsoft.com/office/drawing/2014/main" xmlns="" id="{00000000-0008-0000-0700-0000E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a:extLst>
            <a:ext uri="{FF2B5EF4-FFF2-40B4-BE49-F238E27FC236}">
              <a16:creationId xmlns:a16="http://schemas.microsoft.com/office/drawing/2014/main" xmlns="" id="{00000000-0008-0000-0700-0000E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a:extLst>
            <a:ext uri="{FF2B5EF4-FFF2-40B4-BE49-F238E27FC236}">
              <a16:creationId xmlns:a16="http://schemas.microsoft.com/office/drawing/2014/main" xmlns="" id="{00000000-0008-0000-0700-0000E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a:extLst>
            <a:ext uri="{FF2B5EF4-FFF2-40B4-BE49-F238E27FC236}">
              <a16:creationId xmlns:a16="http://schemas.microsoft.com/office/drawing/2014/main" xmlns="" id="{00000000-0008-0000-0700-0000E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a:extLst>
            <a:ext uri="{FF2B5EF4-FFF2-40B4-BE49-F238E27FC236}">
              <a16:creationId xmlns:a16="http://schemas.microsoft.com/office/drawing/2014/main" xmlns="" id="{00000000-0008-0000-0700-0000E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a:extLst>
            <a:ext uri="{FF2B5EF4-FFF2-40B4-BE49-F238E27FC236}">
              <a16:creationId xmlns:a16="http://schemas.microsoft.com/office/drawing/2014/main" xmlns="" id="{00000000-0008-0000-07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a:extLst>
            <a:ext uri="{FF2B5EF4-FFF2-40B4-BE49-F238E27FC236}">
              <a16:creationId xmlns:a16="http://schemas.microsoft.com/office/drawing/2014/main" xmlns="" id="{00000000-0008-0000-0700-0000E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a:extLst>
            <a:ext uri="{FF2B5EF4-FFF2-40B4-BE49-F238E27FC236}">
              <a16:creationId xmlns:a16="http://schemas.microsoft.com/office/drawing/2014/main" xmlns="" id="{00000000-0008-0000-0700-0000E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4" name="直線コネクタ 493">
          <a:extLst>
            <a:ext uri="{FF2B5EF4-FFF2-40B4-BE49-F238E27FC236}">
              <a16:creationId xmlns:a16="http://schemas.microsoft.com/office/drawing/2014/main" xmlns="" id="{00000000-0008-0000-0700-0000EE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5" name="テキスト ボックス 494">
          <a:extLst>
            <a:ext uri="{FF2B5EF4-FFF2-40B4-BE49-F238E27FC236}">
              <a16:creationId xmlns:a16="http://schemas.microsoft.com/office/drawing/2014/main" xmlns="" id="{00000000-0008-0000-0700-0000EF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6" name="直線コネクタ 495">
          <a:extLst>
            <a:ext uri="{FF2B5EF4-FFF2-40B4-BE49-F238E27FC236}">
              <a16:creationId xmlns:a16="http://schemas.microsoft.com/office/drawing/2014/main" xmlns="" id="{00000000-0008-0000-0700-0000F0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144434</xdr:rowOff>
    </xdr:from>
    <xdr:ext cx="595419" cy="259045"/>
    <xdr:sp macro="" textlink="">
      <xdr:nvSpPr>
        <xdr:cNvPr id="497" name="テキスト ボックス 496">
          <a:extLst>
            <a:ext uri="{FF2B5EF4-FFF2-40B4-BE49-F238E27FC236}">
              <a16:creationId xmlns:a16="http://schemas.microsoft.com/office/drawing/2014/main" xmlns="" id="{00000000-0008-0000-0700-0000F1010000}"/>
            </a:ext>
          </a:extLst>
        </xdr:cNvPr>
        <xdr:cNvSpPr txBox="1"/>
      </xdr:nvSpPr>
      <xdr:spPr>
        <a:xfrm>
          <a:off x="11850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498" name="直線コネクタ 497">
          <a:extLst>
            <a:ext uri="{FF2B5EF4-FFF2-40B4-BE49-F238E27FC236}">
              <a16:creationId xmlns:a16="http://schemas.microsoft.com/office/drawing/2014/main" xmlns="" id="{00000000-0008-0000-0700-0000F2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34</xdr:row>
      <xdr:rowOff>160763</xdr:rowOff>
    </xdr:from>
    <xdr:ext cx="595419" cy="259045"/>
    <xdr:sp macro="" textlink="">
      <xdr:nvSpPr>
        <xdr:cNvPr id="499" name="テキスト ボックス 498">
          <a:extLst>
            <a:ext uri="{FF2B5EF4-FFF2-40B4-BE49-F238E27FC236}">
              <a16:creationId xmlns:a16="http://schemas.microsoft.com/office/drawing/2014/main" xmlns="" id="{00000000-0008-0000-0700-0000F3010000}"/>
            </a:ext>
          </a:extLst>
        </xdr:cNvPr>
        <xdr:cNvSpPr txBox="1"/>
      </xdr:nvSpPr>
      <xdr:spPr>
        <a:xfrm>
          <a:off x="11850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0" name="直線コネクタ 499">
          <a:extLst>
            <a:ext uri="{FF2B5EF4-FFF2-40B4-BE49-F238E27FC236}">
              <a16:creationId xmlns:a16="http://schemas.microsoft.com/office/drawing/2014/main" xmlns="" id="{00000000-0008-0000-0700-0000F4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5641</xdr:rowOff>
    </xdr:from>
    <xdr:ext cx="595419" cy="259045"/>
    <xdr:sp macro="" textlink="">
      <xdr:nvSpPr>
        <xdr:cNvPr id="501" name="テキスト ボックス 500">
          <a:extLst>
            <a:ext uri="{FF2B5EF4-FFF2-40B4-BE49-F238E27FC236}">
              <a16:creationId xmlns:a16="http://schemas.microsoft.com/office/drawing/2014/main" xmlns="" id="{00000000-0008-0000-0700-0000F5010000}"/>
            </a:ext>
          </a:extLst>
        </xdr:cNvPr>
        <xdr:cNvSpPr txBox="1"/>
      </xdr:nvSpPr>
      <xdr:spPr>
        <a:xfrm>
          <a:off x="11850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2" name="直線コネクタ 501">
          <a:extLst>
            <a:ext uri="{FF2B5EF4-FFF2-40B4-BE49-F238E27FC236}">
              <a16:creationId xmlns:a16="http://schemas.microsoft.com/office/drawing/2014/main" xmlns="" id="{00000000-0008-0000-0700-0000F6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3" name="テキスト ボックス 502">
          <a:extLst>
            <a:ext uri="{FF2B5EF4-FFF2-40B4-BE49-F238E27FC236}">
              <a16:creationId xmlns:a16="http://schemas.microsoft.com/office/drawing/2014/main" xmlns="" id="{00000000-0008-0000-0700-0000F7010000}"/>
            </a:ext>
          </a:extLst>
        </xdr:cNvPr>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4" name="直線コネクタ 503">
          <a:extLst>
            <a:ext uri="{FF2B5EF4-FFF2-40B4-BE49-F238E27FC236}">
              <a16:creationId xmlns:a16="http://schemas.microsoft.com/office/drawing/2014/main" xmlns="" id="{00000000-0008-0000-0700-0000F8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05" name="テキスト ボックス 504">
          <a:extLst>
            <a:ext uri="{FF2B5EF4-FFF2-40B4-BE49-F238E27FC236}">
              <a16:creationId xmlns:a16="http://schemas.microsoft.com/office/drawing/2014/main" xmlns="" id="{00000000-0008-0000-0700-0000F9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6" name="直線コネクタ 505">
          <a:extLst>
            <a:ext uri="{FF2B5EF4-FFF2-40B4-BE49-F238E27FC236}">
              <a16:creationId xmlns:a16="http://schemas.microsoft.com/office/drawing/2014/main" xmlns="" id="{00000000-0008-0000-0700-0000FA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7" name="テキスト ボックス 506">
          <a:extLst>
            <a:ext uri="{FF2B5EF4-FFF2-40B4-BE49-F238E27FC236}">
              <a16:creationId xmlns:a16="http://schemas.microsoft.com/office/drawing/2014/main" xmlns="" id="{00000000-0008-0000-0700-0000FB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8" name="消防費グラフ枠">
          <a:extLst>
            <a:ext uri="{FF2B5EF4-FFF2-40B4-BE49-F238E27FC236}">
              <a16:creationId xmlns:a16="http://schemas.microsoft.com/office/drawing/2014/main" xmlns="" id="{00000000-0008-0000-0700-0000FC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90309</xdr:rowOff>
    </xdr:from>
    <xdr:to>
      <xdr:col>85</xdr:col>
      <xdr:colOff>126364</xdr:colOff>
      <xdr:row>39</xdr:row>
      <xdr:rowOff>78223</xdr:rowOff>
    </xdr:to>
    <xdr:cxnSp macro="">
      <xdr:nvCxnSpPr>
        <xdr:cNvPr id="509" name="直線コネクタ 508">
          <a:extLst>
            <a:ext uri="{FF2B5EF4-FFF2-40B4-BE49-F238E27FC236}">
              <a16:creationId xmlns:a16="http://schemas.microsoft.com/office/drawing/2014/main" xmlns="" id="{00000000-0008-0000-0700-0000FD010000}"/>
            </a:ext>
          </a:extLst>
        </xdr:cNvPr>
        <xdr:cNvCxnSpPr/>
      </xdr:nvCxnSpPr>
      <xdr:spPr>
        <a:xfrm flipV="1">
          <a:off x="16317595" y="5233809"/>
          <a:ext cx="1269" cy="15309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82050</xdr:rowOff>
    </xdr:from>
    <xdr:ext cx="469744" cy="259045"/>
    <xdr:sp macro="" textlink="">
      <xdr:nvSpPr>
        <xdr:cNvPr id="510" name="消防費最小値テキスト">
          <a:extLst>
            <a:ext uri="{FF2B5EF4-FFF2-40B4-BE49-F238E27FC236}">
              <a16:creationId xmlns:a16="http://schemas.microsoft.com/office/drawing/2014/main" xmlns="" id="{00000000-0008-0000-0700-0000FE010000}"/>
            </a:ext>
          </a:extLst>
        </xdr:cNvPr>
        <xdr:cNvSpPr txBox="1"/>
      </xdr:nvSpPr>
      <xdr:spPr>
        <a:xfrm>
          <a:off x="16370300" y="67686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78223</xdr:rowOff>
    </xdr:from>
    <xdr:to>
      <xdr:col>86</xdr:col>
      <xdr:colOff>25400</xdr:colOff>
      <xdr:row>39</xdr:row>
      <xdr:rowOff>78223</xdr:rowOff>
    </xdr:to>
    <xdr:cxnSp macro="">
      <xdr:nvCxnSpPr>
        <xdr:cNvPr id="511" name="直線コネクタ 510">
          <a:extLst>
            <a:ext uri="{FF2B5EF4-FFF2-40B4-BE49-F238E27FC236}">
              <a16:creationId xmlns:a16="http://schemas.microsoft.com/office/drawing/2014/main" xmlns="" id="{00000000-0008-0000-0700-0000FF010000}"/>
            </a:ext>
          </a:extLst>
        </xdr:cNvPr>
        <xdr:cNvCxnSpPr/>
      </xdr:nvCxnSpPr>
      <xdr:spPr>
        <a:xfrm>
          <a:off x="16230600" y="6764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36986</xdr:rowOff>
    </xdr:from>
    <xdr:ext cx="599010" cy="259045"/>
    <xdr:sp macro="" textlink="">
      <xdr:nvSpPr>
        <xdr:cNvPr id="512" name="消防費最大値テキスト">
          <a:extLst>
            <a:ext uri="{FF2B5EF4-FFF2-40B4-BE49-F238E27FC236}">
              <a16:creationId xmlns:a16="http://schemas.microsoft.com/office/drawing/2014/main" xmlns="" id="{00000000-0008-0000-0700-000000020000}"/>
            </a:ext>
          </a:extLst>
        </xdr:cNvPr>
        <xdr:cNvSpPr txBox="1"/>
      </xdr:nvSpPr>
      <xdr:spPr>
        <a:xfrm>
          <a:off x="16370300" y="5009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475,124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90309</xdr:rowOff>
    </xdr:from>
    <xdr:to>
      <xdr:col>86</xdr:col>
      <xdr:colOff>25400</xdr:colOff>
      <xdr:row>30</xdr:row>
      <xdr:rowOff>90309</xdr:rowOff>
    </xdr:to>
    <xdr:cxnSp macro="">
      <xdr:nvCxnSpPr>
        <xdr:cNvPr id="513" name="直線コネクタ 512">
          <a:extLst>
            <a:ext uri="{FF2B5EF4-FFF2-40B4-BE49-F238E27FC236}">
              <a16:creationId xmlns:a16="http://schemas.microsoft.com/office/drawing/2014/main" xmlns="" id="{00000000-0008-0000-0700-000001020000}"/>
            </a:ext>
          </a:extLst>
        </xdr:cNvPr>
        <xdr:cNvCxnSpPr/>
      </xdr:nvCxnSpPr>
      <xdr:spPr>
        <a:xfrm>
          <a:off x="16230600" y="52338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86230</xdr:rowOff>
    </xdr:from>
    <xdr:to>
      <xdr:col>85</xdr:col>
      <xdr:colOff>127000</xdr:colOff>
      <xdr:row>38</xdr:row>
      <xdr:rowOff>125373</xdr:rowOff>
    </xdr:to>
    <xdr:cxnSp macro="">
      <xdr:nvCxnSpPr>
        <xdr:cNvPr id="514" name="直線コネクタ 513">
          <a:extLst>
            <a:ext uri="{FF2B5EF4-FFF2-40B4-BE49-F238E27FC236}">
              <a16:creationId xmlns:a16="http://schemas.microsoft.com/office/drawing/2014/main" xmlns="" id="{00000000-0008-0000-0700-000002020000}"/>
            </a:ext>
          </a:extLst>
        </xdr:cNvPr>
        <xdr:cNvCxnSpPr/>
      </xdr:nvCxnSpPr>
      <xdr:spPr>
        <a:xfrm flipV="1">
          <a:off x="15481300" y="6601330"/>
          <a:ext cx="838200" cy="3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20095</xdr:rowOff>
    </xdr:from>
    <xdr:ext cx="534377" cy="259045"/>
    <xdr:sp macro="" textlink="">
      <xdr:nvSpPr>
        <xdr:cNvPr id="515" name="消防費平均値テキスト">
          <a:extLst>
            <a:ext uri="{FF2B5EF4-FFF2-40B4-BE49-F238E27FC236}">
              <a16:creationId xmlns:a16="http://schemas.microsoft.com/office/drawing/2014/main" xmlns="" id="{00000000-0008-0000-0700-000003020000}"/>
            </a:ext>
          </a:extLst>
        </xdr:cNvPr>
        <xdr:cNvSpPr txBox="1"/>
      </xdr:nvSpPr>
      <xdr:spPr>
        <a:xfrm>
          <a:off x="16370300" y="65351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41668</xdr:rowOff>
    </xdr:from>
    <xdr:to>
      <xdr:col>85</xdr:col>
      <xdr:colOff>177800</xdr:colOff>
      <xdr:row>38</xdr:row>
      <xdr:rowOff>143268</xdr:rowOff>
    </xdr:to>
    <xdr:sp macro="" textlink="">
      <xdr:nvSpPr>
        <xdr:cNvPr id="516" name="フローチャート: 判断 515">
          <a:extLst>
            <a:ext uri="{FF2B5EF4-FFF2-40B4-BE49-F238E27FC236}">
              <a16:creationId xmlns:a16="http://schemas.microsoft.com/office/drawing/2014/main" xmlns="" id="{00000000-0008-0000-0700-000004020000}"/>
            </a:ext>
          </a:extLst>
        </xdr:cNvPr>
        <xdr:cNvSpPr/>
      </xdr:nvSpPr>
      <xdr:spPr>
        <a:xfrm>
          <a:off x="16268700" y="6556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125373</xdr:rowOff>
    </xdr:from>
    <xdr:to>
      <xdr:col>81</xdr:col>
      <xdr:colOff>50800</xdr:colOff>
      <xdr:row>38</xdr:row>
      <xdr:rowOff>156776</xdr:rowOff>
    </xdr:to>
    <xdr:cxnSp macro="">
      <xdr:nvCxnSpPr>
        <xdr:cNvPr id="517" name="直線コネクタ 516">
          <a:extLst>
            <a:ext uri="{FF2B5EF4-FFF2-40B4-BE49-F238E27FC236}">
              <a16:creationId xmlns:a16="http://schemas.microsoft.com/office/drawing/2014/main" xmlns="" id="{00000000-0008-0000-0700-000005020000}"/>
            </a:ext>
          </a:extLst>
        </xdr:cNvPr>
        <xdr:cNvCxnSpPr/>
      </xdr:nvCxnSpPr>
      <xdr:spPr>
        <a:xfrm flipV="1">
          <a:off x="14592300" y="6640473"/>
          <a:ext cx="889000" cy="314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58114</xdr:rowOff>
    </xdr:from>
    <xdr:to>
      <xdr:col>81</xdr:col>
      <xdr:colOff>101600</xdr:colOff>
      <xdr:row>38</xdr:row>
      <xdr:rowOff>159714</xdr:rowOff>
    </xdr:to>
    <xdr:sp macro="" textlink="">
      <xdr:nvSpPr>
        <xdr:cNvPr id="518" name="フローチャート: 判断 517">
          <a:extLst>
            <a:ext uri="{FF2B5EF4-FFF2-40B4-BE49-F238E27FC236}">
              <a16:creationId xmlns:a16="http://schemas.microsoft.com/office/drawing/2014/main" xmlns="" id="{00000000-0008-0000-0700-000006020000}"/>
            </a:ext>
          </a:extLst>
        </xdr:cNvPr>
        <xdr:cNvSpPr/>
      </xdr:nvSpPr>
      <xdr:spPr>
        <a:xfrm>
          <a:off x="15430500" y="6573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4791</xdr:rowOff>
    </xdr:from>
    <xdr:ext cx="534377" cy="259045"/>
    <xdr:sp macro="" textlink="">
      <xdr:nvSpPr>
        <xdr:cNvPr id="519" name="テキスト ボックス 518">
          <a:extLst>
            <a:ext uri="{FF2B5EF4-FFF2-40B4-BE49-F238E27FC236}">
              <a16:creationId xmlns:a16="http://schemas.microsoft.com/office/drawing/2014/main" xmlns="" id="{00000000-0008-0000-0700-000007020000}"/>
            </a:ext>
          </a:extLst>
        </xdr:cNvPr>
        <xdr:cNvSpPr txBox="1"/>
      </xdr:nvSpPr>
      <xdr:spPr>
        <a:xfrm>
          <a:off x="15214111" y="63484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141898</xdr:rowOff>
    </xdr:from>
    <xdr:to>
      <xdr:col>76</xdr:col>
      <xdr:colOff>114300</xdr:colOff>
      <xdr:row>38</xdr:row>
      <xdr:rowOff>156776</xdr:rowOff>
    </xdr:to>
    <xdr:cxnSp macro="">
      <xdr:nvCxnSpPr>
        <xdr:cNvPr id="520" name="直線コネクタ 519">
          <a:extLst>
            <a:ext uri="{FF2B5EF4-FFF2-40B4-BE49-F238E27FC236}">
              <a16:creationId xmlns:a16="http://schemas.microsoft.com/office/drawing/2014/main" xmlns="" id="{00000000-0008-0000-0700-000008020000}"/>
            </a:ext>
          </a:extLst>
        </xdr:cNvPr>
        <xdr:cNvCxnSpPr/>
      </xdr:nvCxnSpPr>
      <xdr:spPr>
        <a:xfrm>
          <a:off x="13703300" y="6656998"/>
          <a:ext cx="889000" cy="14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53333</xdr:rowOff>
    </xdr:from>
    <xdr:to>
      <xdr:col>76</xdr:col>
      <xdr:colOff>165100</xdr:colOff>
      <xdr:row>38</xdr:row>
      <xdr:rowOff>154933</xdr:rowOff>
    </xdr:to>
    <xdr:sp macro="" textlink="">
      <xdr:nvSpPr>
        <xdr:cNvPr id="521" name="フローチャート: 判断 520">
          <a:extLst>
            <a:ext uri="{FF2B5EF4-FFF2-40B4-BE49-F238E27FC236}">
              <a16:creationId xmlns:a16="http://schemas.microsoft.com/office/drawing/2014/main" xmlns="" id="{00000000-0008-0000-0700-000009020000}"/>
            </a:ext>
          </a:extLst>
        </xdr:cNvPr>
        <xdr:cNvSpPr/>
      </xdr:nvSpPr>
      <xdr:spPr>
        <a:xfrm>
          <a:off x="14541500" y="6568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10</xdr:rowOff>
    </xdr:from>
    <xdr:ext cx="534377" cy="259045"/>
    <xdr:sp macro="" textlink="">
      <xdr:nvSpPr>
        <xdr:cNvPr id="522" name="テキスト ボックス 521">
          <a:extLst>
            <a:ext uri="{FF2B5EF4-FFF2-40B4-BE49-F238E27FC236}">
              <a16:creationId xmlns:a16="http://schemas.microsoft.com/office/drawing/2014/main" xmlns="" id="{00000000-0008-0000-0700-00000A020000}"/>
            </a:ext>
          </a:extLst>
        </xdr:cNvPr>
        <xdr:cNvSpPr txBox="1"/>
      </xdr:nvSpPr>
      <xdr:spPr>
        <a:xfrm>
          <a:off x="14325111" y="63436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88013</xdr:rowOff>
    </xdr:from>
    <xdr:to>
      <xdr:col>71</xdr:col>
      <xdr:colOff>177800</xdr:colOff>
      <xdr:row>38</xdr:row>
      <xdr:rowOff>141898</xdr:rowOff>
    </xdr:to>
    <xdr:cxnSp macro="">
      <xdr:nvCxnSpPr>
        <xdr:cNvPr id="523" name="直線コネクタ 522">
          <a:extLst>
            <a:ext uri="{FF2B5EF4-FFF2-40B4-BE49-F238E27FC236}">
              <a16:creationId xmlns:a16="http://schemas.microsoft.com/office/drawing/2014/main" xmlns="" id="{00000000-0008-0000-0700-00000B020000}"/>
            </a:ext>
          </a:extLst>
        </xdr:cNvPr>
        <xdr:cNvCxnSpPr/>
      </xdr:nvCxnSpPr>
      <xdr:spPr>
        <a:xfrm>
          <a:off x="12814300" y="6603113"/>
          <a:ext cx="889000" cy="53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52053</xdr:rowOff>
    </xdr:from>
    <xdr:to>
      <xdr:col>72</xdr:col>
      <xdr:colOff>38100</xdr:colOff>
      <xdr:row>38</xdr:row>
      <xdr:rowOff>153653</xdr:rowOff>
    </xdr:to>
    <xdr:sp macro="" textlink="">
      <xdr:nvSpPr>
        <xdr:cNvPr id="524" name="フローチャート: 判断 523">
          <a:extLst>
            <a:ext uri="{FF2B5EF4-FFF2-40B4-BE49-F238E27FC236}">
              <a16:creationId xmlns:a16="http://schemas.microsoft.com/office/drawing/2014/main" xmlns="" id="{00000000-0008-0000-0700-00000C020000}"/>
            </a:ext>
          </a:extLst>
        </xdr:cNvPr>
        <xdr:cNvSpPr/>
      </xdr:nvSpPr>
      <xdr:spPr>
        <a:xfrm>
          <a:off x="13652500" y="6567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170180</xdr:rowOff>
    </xdr:from>
    <xdr:ext cx="534377" cy="259045"/>
    <xdr:sp macro="" textlink="">
      <xdr:nvSpPr>
        <xdr:cNvPr id="525" name="テキスト ボックス 524">
          <a:extLst>
            <a:ext uri="{FF2B5EF4-FFF2-40B4-BE49-F238E27FC236}">
              <a16:creationId xmlns:a16="http://schemas.microsoft.com/office/drawing/2014/main" xmlns="" id="{00000000-0008-0000-0700-00000D020000}"/>
            </a:ext>
          </a:extLst>
        </xdr:cNvPr>
        <xdr:cNvSpPr txBox="1"/>
      </xdr:nvSpPr>
      <xdr:spPr>
        <a:xfrm>
          <a:off x="13436111" y="6342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26113</xdr:rowOff>
    </xdr:from>
    <xdr:to>
      <xdr:col>67</xdr:col>
      <xdr:colOff>101600</xdr:colOff>
      <xdr:row>38</xdr:row>
      <xdr:rowOff>127713</xdr:rowOff>
    </xdr:to>
    <xdr:sp macro="" textlink="">
      <xdr:nvSpPr>
        <xdr:cNvPr id="526" name="フローチャート: 判断 525">
          <a:extLst>
            <a:ext uri="{FF2B5EF4-FFF2-40B4-BE49-F238E27FC236}">
              <a16:creationId xmlns:a16="http://schemas.microsoft.com/office/drawing/2014/main" xmlns="" id="{00000000-0008-0000-0700-00000E020000}"/>
            </a:ext>
          </a:extLst>
        </xdr:cNvPr>
        <xdr:cNvSpPr/>
      </xdr:nvSpPr>
      <xdr:spPr>
        <a:xfrm>
          <a:off x="12763500" y="6541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144241</xdr:rowOff>
    </xdr:from>
    <xdr:ext cx="534377" cy="259045"/>
    <xdr:sp macro="" textlink="">
      <xdr:nvSpPr>
        <xdr:cNvPr id="527" name="テキスト ボックス 526">
          <a:extLst>
            <a:ext uri="{FF2B5EF4-FFF2-40B4-BE49-F238E27FC236}">
              <a16:creationId xmlns:a16="http://schemas.microsoft.com/office/drawing/2014/main" xmlns="" id="{00000000-0008-0000-0700-00000F020000}"/>
            </a:ext>
          </a:extLst>
        </xdr:cNvPr>
        <xdr:cNvSpPr txBox="1"/>
      </xdr:nvSpPr>
      <xdr:spPr>
        <a:xfrm>
          <a:off x="12547111" y="63164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xmlns="" id="{00000000-0008-0000-0700-000010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xmlns="" id="{00000000-0008-0000-0700-000011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xmlns="" id="{00000000-0008-0000-0700-000012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xmlns="" id="{00000000-0008-0000-0700-000013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xmlns="" id="{00000000-0008-0000-0700-000014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35430</xdr:rowOff>
    </xdr:from>
    <xdr:to>
      <xdr:col>85</xdr:col>
      <xdr:colOff>177800</xdr:colOff>
      <xdr:row>38</xdr:row>
      <xdr:rowOff>137030</xdr:rowOff>
    </xdr:to>
    <xdr:sp macro="" textlink="">
      <xdr:nvSpPr>
        <xdr:cNvPr id="533" name="楕円 532">
          <a:extLst>
            <a:ext uri="{FF2B5EF4-FFF2-40B4-BE49-F238E27FC236}">
              <a16:creationId xmlns:a16="http://schemas.microsoft.com/office/drawing/2014/main" xmlns="" id="{00000000-0008-0000-0700-000015020000}"/>
            </a:ext>
          </a:extLst>
        </xdr:cNvPr>
        <xdr:cNvSpPr/>
      </xdr:nvSpPr>
      <xdr:spPr>
        <a:xfrm>
          <a:off x="16268700" y="655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58307</xdr:rowOff>
    </xdr:from>
    <xdr:ext cx="534377" cy="259045"/>
    <xdr:sp macro="" textlink="">
      <xdr:nvSpPr>
        <xdr:cNvPr id="534" name="消防費該当値テキスト">
          <a:extLst>
            <a:ext uri="{FF2B5EF4-FFF2-40B4-BE49-F238E27FC236}">
              <a16:creationId xmlns:a16="http://schemas.microsoft.com/office/drawing/2014/main" xmlns="" id="{00000000-0008-0000-0700-000016020000}"/>
            </a:ext>
          </a:extLst>
        </xdr:cNvPr>
        <xdr:cNvSpPr txBox="1"/>
      </xdr:nvSpPr>
      <xdr:spPr>
        <a:xfrm>
          <a:off x="16370300" y="6401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74573</xdr:rowOff>
    </xdr:from>
    <xdr:to>
      <xdr:col>81</xdr:col>
      <xdr:colOff>101600</xdr:colOff>
      <xdr:row>39</xdr:row>
      <xdr:rowOff>4723</xdr:rowOff>
    </xdr:to>
    <xdr:sp macro="" textlink="">
      <xdr:nvSpPr>
        <xdr:cNvPr id="535" name="楕円 534">
          <a:extLst>
            <a:ext uri="{FF2B5EF4-FFF2-40B4-BE49-F238E27FC236}">
              <a16:creationId xmlns:a16="http://schemas.microsoft.com/office/drawing/2014/main" xmlns="" id="{00000000-0008-0000-0700-000017020000}"/>
            </a:ext>
          </a:extLst>
        </xdr:cNvPr>
        <xdr:cNvSpPr/>
      </xdr:nvSpPr>
      <xdr:spPr>
        <a:xfrm>
          <a:off x="15430500" y="6589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167300</xdr:rowOff>
    </xdr:from>
    <xdr:ext cx="534377" cy="259045"/>
    <xdr:sp macro="" textlink="">
      <xdr:nvSpPr>
        <xdr:cNvPr id="536" name="テキスト ボックス 535">
          <a:extLst>
            <a:ext uri="{FF2B5EF4-FFF2-40B4-BE49-F238E27FC236}">
              <a16:creationId xmlns:a16="http://schemas.microsoft.com/office/drawing/2014/main" xmlns="" id="{00000000-0008-0000-0700-000018020000}"/>
            </a:ext>
          </a:extLst>
        </xdr:cNvPr>
        <xdr:cNvSpPr txBox="1"/>
      </xdr:nvSpPr>
      <xdr:spPr>
        <a:xfrm>
          <a:off x="15214111" y="66824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105976</xdr:rowOff>
    </xdr:from>
    <xdr:to>
      <xdr:col>76</xdr:col>
      <xdr:colOff>165100</xdr:colOff>
      <xdr:row>39</xdr:row>
      <xdr:rowOff>36126</xdr:rowOff>
    </xdr:to>
    <xdr:sp macro="" textlink="">
      <xdr:nvSpPr>
        <xdr:cNvPr id="537" name="楕円 536">
          <a:extLst>
            <a:ext uri="{FF2B5EF4-FFF2-40B4-BE49-F238E27FC236}">
              <a16:creationId xmlns:a16="http://schemas.microsoft.com/office/drawing/2014/main" xmlns="" id="{00000000-0008-0000-0700-000019020000}"/>
            </a:ext>
          </a:extLst>
        </xdr:cNvPr>
        <xdr:cNvSpPr/>
      </xdr:nvSpPr>
      <xdr:spPr>
        <a:xfrm>
          <a:off x="14541500" y="6621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27253</xdr:rowOff>
    </xdr:from>
    <xdr:ext cx="534377" cy="259045"/>
    <xdr:sp macro="" textlink="">
      <xdr:nvSpPr>
        <xdr:cNvPr id="538" name="テキスト ボックス 537">
          <a:extLst>
            <a:ext uri="{FF2B5EF4-FFF2-40B4-BE49-F238E27FC236}">
              <a16:creationId xmlns:a16="http://schemas.microsoft.com/office/drawing/2014/main" xmlns="" id="{00000000-0008-0000-0700-00001A020000}"/>
            </a:ext>
          </a:extLst>
        </xdr:cNvPr>
        <xdr:cNvSpPr txBox="1"/>
      </xdr:nvSpPr>
      <xdr:spPr>
        <a:xfrm>
          <a:off x="14325111" y="67138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91098</xdr:rowOff>
    </xdr:from>
    <xdr:to>
      <xdr:col>72</xdr:col>
      <xdr:colOff>38100</xdr:colOff>
      <xdr:row>39</xdr:row>
      <xdr:rowOff>21248</xdr:rowOff>
    </xdr:to>
    <xdr:sp macro="" textlink="">
      <xdr:nvSpPr>
        <xdr:cNvPr id="539" name="楕円 538">
          <a:extLst>
            <a:ext uri="{FF2B5EF4-FFF2-40B4-BE49-F238E27FC236}">
              <a16:creationId xmlns:a16="http://schemas.microsoft.com/office/drawing/2014/main" xmlns="" id="{00000000-0008-0000-0700-00001B020000}"/>
            </a:ext>
          </a:extLst>
        </xdr:cNvPr>
        <xdr:cNvSpPr/>
      </xdr:nvSpPr>
      <xdr:spPr>
        <a:xfrm>
          <a:off x="13652500" y="6606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12375</xdr:rowOff>
    </xdr:from>
    <xdr:ext cx="534377" cy="259045"/>
    <xdr:sp macro="" textlink="">
      <xdr:nvSpPr>
        <xdr:cNvPr id="540" name="テキスト ボックス 539">
          <a:extLst>
            <a:ext uri="{FF2B5EF4-FFF2-40B4-BE49-F238E27FC236}">
              <a16:creationId xmlns:a16="http://schemas.microsoft.com/office/drawing/2014/main" xmlns="" id="{00000000-0008-0000-0700-00001C020000}"/>
            </a:ext>
          </a:extLst>
        </xdr:cNvPr>
        <xdr:cNvSpPr txBox="1"/>
      </xdr:nvSpPr>
      <xdr:spPr>
        <a:xfrm>
          <a:off x="13436111" y="66989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37213</xdr:rowOff>
    </xdr:from>
    <xdr:to>
      <xdr:col>67</xdr:col>
      <xdr:colOff>101600</xdr:colOff>
      <xdr:row>38</xdr:row>
      <xdr:rowOff>138813</xdr:rowOff>
    </xdr:to>
    <xdr:sp macro="" textlink="">
      <xdr:nvSpPr>
        <xdr:cNvPr id="541" name="楕円 540">
          <a:extLst>
            <a:ext uri="{FF2B5EF4-FFF2-40B4-BE49-F238E27FC236}">
              <a16:creationId xmlns:a16="http://schemas.microsoft.com/office/drawing/2014/main" xmlns="" id="{00000000-0008-0000-0700-00001D020000}"/>
            </a:ext>
          </a:extLst>
        </xdr:cNvPr>
        <xdr:cNvSpPr/>
      </xdr:nvSpPr>
      <xdr:spPr>
        <a:xfrm>
          <a:off x="12763500" y="6552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129940</xdr:rowOff>
    </xdr:from>
    <xdr:ext cx="534377" cy="259045"/>
    <xdr:sp macro="" textlink="">
      <xdr:nvSpPr>
        <xdr:cNvPr id="542" name="テキスト ボックス 541">
          <a:extLst>
            <a:ext uri="{FF2B5EF4-FFF2-40B4-BE49-F238E27FC236}">
              <a16:creationId xmlns:a16="http://schemas.microsoft.com/office/drawing/2014/main" xmlns="" id="{00000000-0008-0000-0700-00001E020000}"/>
            </a:ext>
          </a:extLst>
        </xdr:cNvPr>
        <xdr:cNvSpPr txBox="1"/>
      </xdr:nvSpPr>
      <xdr:spPr>
        <a:xfrm>
          <a:off x="12547111" y="66450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3" name="正方形/長方形 542">
          <a:extLst>
            <a:ext uri="{FF2B5EF4-FFF2-40B4-BE49-F238E27FC236}">
              <a16:creationId xmlns:a16="http://schemas.microsoft.com/office/drawing/2014/main" xmlns="" id="{00000000-0008-0000-0700-00001F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4" name="正方形/長方形 543">
          <a:extLst>
            <a:ext uri="{FF2B5EF4-FFF2-40B4-BE49-F238E27FC236}">
              <a16:creationId xmlns:a16="http://schemas.microsoft.com/office/drawing/2014/main" xmlns="" id="{00000000-0008-0000-0700-000020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5" name="正方形/長方形 544">
          <a:extLst>
            <a:ext uri="{FF2B5EF4-FFF2-40B4-BE49-F238E27FC236}">
              <a16:creationId xmlns:a16="http://schemas.microsoft.com/office/drawing/2014/main" xmlns="" id="{00000000-0008-0000-0700-000021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6" name="正方形/長方形 545">
          <a:extLst>
            <a:ext uri="{FF2B5EF4-FFF2-40B4-BE49-F238E27FC236}">
              <a16:creationId xmlns:a16="http://schemas.microsoft.com/office/drawing/2014/main" xmlns="" id="{00000000-0008-0000-0700-000022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7" name="正方形/長方形 546">
          <a:extLst>
            <a:ext uri="{FF2B5EF4-FFF2-40B4-BE49-F238E27FC236}">
              <a16:creationId xmlns:a16="http://schemas.microsoft.com/office/drawing/2014/main" xmlns="" id="{00000000-0008-0000-0700-000023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8" name="正方形/長方形 547">
          <a:extLst>
            <a:ext uri="{FF2B5EF4-FFF2-40B4-BE49-F238E27FC236}">
              <a16:creationId xmlns:a16="http://schemas.microsoft.com/office/drawing/2014/main" xmlns="" id="{00000000-0008-0000-0700-000024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9" name="正方形/長方形 548">
          <a:extLst>
            <a:ext uri="{FF2B5EF4-FFF2-40B4-BE49-F238E27FC236}">
              <a16:creationId xmlns:a16="http://schemas.microsoft.com/office/drawing/2014/main" xmlns="" id="{00000000-0008-0000-0700-000025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0" name="正方形/長方形 549">
          <a:extLst>
            <a:ext uri="{FF2B5EF4-FFF2-40B4-BE49-F238E27FC236}">
              <a16:creationId xmlns:a16="http://schemas.microsoft.com/office/drawing/2014/main" xmlns="" id="{00000000-0008-0000-0700-000026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1" name="テキスト ボックス 550">
          <a:extLst>
            <a:ext uri="{FF2B5EF4-FFF2-40B4-BE49-F238E27FC236}">
              <a16:creationId xmlns:a16="http://schemas.microsoft.com/office/drawing/2014/main" xmlns="" id="{00000000-0008-0000-0700-000027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2" name="直線コネクタ 551">
          <a:extLst>
            <a:ext uri="{FF2B5EF4-FFF2-40B4-BE49-F238E27FC236}">
              <a16:creationId xmlns:a16="http://schemas.microsoft.com/office/drawing/2014/main" xmlns="" id="{00000000-0008-0000-0700-000028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3" name="直線コネクタ 552">
          <a:extLst>
            <a:ext uri="{FF2B5EF4-FFF2-40B4-BE49-F238E27FC236}">
              <a16:creationId xmlns:a16="http://schemas.microsoft.com/office/drawing/2014/main" xmlns="" id="{00000000-0008-0000-0700-000029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4" name="テキスト ボックス 553">
          <a:extLst>
            <a:ext uri="{FF2B5EF4-FFF2-40B4-BE49-F238E27FC236}">
              <a16:creationId xmlns:a16="http://schemas.microsoft.com/office/drawing/2014/main" xmlns="" id="{00000000-0008-0000-0700-00002A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5" name="直線コネクタ 554">
          <a:extLst>
            <a:ext uri="{FF2B5EF4-FFF2-40B4-BE49-F238E27FC236}">
              <a16:creationId xmlns:a16="http://schemas.microsoft.com/office/drawing/2014/main" xmlns="" id="{00000000-0008-0000-0700-00002B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56" name="テキスト ボックス 555">
          <a:extLst>
            <a:ext uri="{FF2B5EF4-FFF2-40B4-BE49-F238E27FC236}">
              <a16:creationId xmlns:a16="http://schemas.microsoft.com/office/drawing/2014/main" xmlns="" id="{00000000-0008-0000-0700-00002C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7" name="直線コネクタ 556">
          <a:extLst>
            <a:ext uri="{FF2B5EF4-FFF2-40B4-BE49-F238E27FC236}">
              <a16:creationId xmlns:a16="http://schemas.microsoft.com/office/drawing/2014/main" xmlns="" id="{00000000-0008-0000-0700-00002D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58" name="テキスト ボックス 557">
          <a:extLst>
            <a:ext uri="{FF2B5EF4-FFF2-40B4-BE49-F238E27FC236}">
              <a16:creationId xmlns:a16="http://schemas.microsoft.com/office/drawing/2014/main" xmlns="" id="{00000000-0008-0000-0700-00002E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59" name="直線コネクタ 558">
          <a:extLst>
            <a:ext uri="{FF2B5EF4-FFF2-40B4-BE49-F238E27FC236}">
              <a16:creationId xmlns:a16="http://schemas.microsoft.com/office/drawing/2014/main" xmlns="" id="{00000000-0008-0000-0700-00002F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0" name="テキスト ボックス 559">
          <a:extLst>
            <a:ext uri="{FF2B5EF4-FFF2-40B4-BE49-F238E27FC236}">
              <a16:creationId xmlns:a16="http://schemas.microsoft.com/office/drawing/2014/main" xmlns="" id="{00000000-0008-0000-0700-000030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1" name="直線コネクタ 560">
          <a:extLst>
            <a:ext uri="{FF2B5EF4-FFF2-40B4-BE49-F238E27FC236}">
              <a16:creationId xmlns:a16="http://schemas.microsoft.com/office/drawing/2014/main" xmlns="" id="{00000000-0008-0000-0700-000031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2" name="テキスト ボックス 561">
          <a:extLst>
            <a:ext uri="{FF2B5EF4-FFF2-40B4-BE49-F238E27FC236}">
              <a16:creationId xmlns:a16="http://schemas.microsoft.com/office/drawing/2014/main" xmlns="" id="{00000000-0008-0000-0700-000032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3" name="教育費グラフ枠">
          <a:extLst>
            <a:ext uri="{FF2B5EF4-FFF2-40B4-BE49-F238E27FC236}">
              <a16:creationId xmlns:a16="http://schemas.microsoft.com/office/drawing/2014/main" xmlns="" id="{00000000-0008-0000-0700-000033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130766</xdr:rowOff>
    </xdr:from>
    <xdr:to>
      <xdr:col>85</xdr:col>
      <xdr:colOff>126364</xdr:colOff>
      <xdr:row>58</xdr:row>
      <xdr:rowOff>73593</xdr:rowOff>
    </xdr:to>
    <xdr:cxnSp macro="">
      <xdr:nvCxnSpPr>
        <xdr:cNvPr id="564" name="直線コネクタ 563">
          <a:extLst>
            <a:ext uri="{FF2B5EF4-FFF2-40B4-BE49-F238E27FC236}">
              <a16:creationId xmlns:a16="http://schemas.microsoft.com/office/drawing/2014/main" xmlns="" id="{00000000-0008-0000-0700-000034020000}"/>
            </a:ext>
          </a:extLst>
        </xdr:cNvPr>
        <xdr:cNvCxnSpPr/>
      </xdr:nvCxnSpPr>
      <xdr:spPr>
        <a:xfrm flipV="1">
          <a:off x="16317595" y="8703266"/>
          <a:ext cx="1269" cy="13144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77420</xdr:rowOff>
    </xdr:from>
    <xdr:ext cx="534377" cy="259045"/>
    <xdr:sp macro="" textlink="">
      <xdr:nvSpPr>
        <xdr:cNvPr id="565" name="教育費最小値テキスト">
          <a:extLst>
            <a:ext uri="{FF2B5EF4-FFF2-40B4-BE49-F238E27FC236}">
              <a16:creationId xmlns:a16="http://schemas.microsoft.com/office/drawing/2014/main" xmlns="" id="{00000000-0008-0000-0700-000035020000}"/>
            </a:ext>
          </a:extLst>
        </xdr:cNvPr>
        <xdr:cNvSpPr txBox="1"/>
      </xdr:nvSpPr>
      <xdr:spPr>
        <a:xfrm>
          <a:off x="16370300" y="100215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28,918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73593</xdr:rowOff>
    </xdr:from>
    <xdr:to>
      <xdr:col>86</xdr:col>
      <xdr:colOff>25400</xdr:colOff>
      <xdr:row>58</xdr:row>
      <xdr:rowOff>73593</xdr:rowOff>
    </xdr:to>
    <xdr:cxnSp macro="">
      <xdr:nvCxnSpPr>
        <xdr:cNvPr id="566" name="直線コネクタ 565">
          <a:extLst>
            <a:ext uri="{FF2B5EF4-FFF2-40B4-BE49-F238E27FC236}">
              <a16:creationId xmlns:a16="http://schemas.microsoft.com/office/drawing/2014/main" xmlns="" id="{00000000-0008-0000-0700-000036020000}"/>
            </a:ext>
          </a:extLst>
        </xdr:cNvPr>
        <xdr:cNvCxnSpPr/>
      </xdr:nvCxnSpPr>
      <xdr:spPr>
        <a:xfrm>
          <a:off x="16230600" y="100176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77443</xdr:rowOff>
    </xdr:from>
    <xdr:ext cx="599010" cy="259045"/>
    <xdr:sp macro="" textlink="">
      <xdr:nvSpPr>
        <xdr:cNvPr id="567" name="教育費最大値テキスト">
          <a:extLst>
            <a:ext uri="{FF2B5EF4-FFF2-40B4-BE49-F238E27FC236}">
              <a16:creationId xmlns:a16="http://schemas.microsoft.com/office/drawing/2014/main" xmlns="" id="{00000000-0008-0000-0700-000037020000}"/>
            </a:ext>
          </a:extLst>
        </xdr:cNvPr>
        <xdr:cNvSpPr txBox="1"/>
      </xdr:nvSpPr>
      <xdr:spPr>
        <a:xfrm>
          <a:off x="16370300" y="8478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603,908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130766</xdr:rowOff>
    </xdr:from>
    <xdr:to>
      <xdr:col>86</xdr:col>
      <xdr:colOff>25400</xdr:colOff>
      <xdr:row>50</xdr:row>
      <xdr:rowOff>130766</xdr:rowOff>
    </xdr:to>
    <xdr:cxnSp macro="">
      <xdr:nvCxnSpPr>
        <xdr:cNvPr id="568" name="直線コネクタ 567">
          <a:extLst>
            <a:ext uri="{FF2B5EF4-FFF2-40B4-BE49-F238E27FC236}">
              <a16:creationId xmlns:a16="http://schemas.microsoft.com/office/drawing/2014/main" xmlns="" id="{00000000-0008-0000-0700-000038020000}"/>
            </a:ext>
          </a:extLst>
        </xdr:cNvPr>
        <xdr:cNvCxnSpPr/>
      </xdr:nvCxnSpPr>
      <xdr:spPr>
        <a:xfrm>
          <a:off x="16230600" y="8703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53</xdr:row>
      <xdr:rowOff>153224</xdr:rowOff>
    </xdr:from>
    <xdr:to>
      <xdr:col>85</xdr:col>
      <xdr:colOff>127000</xdr:colOff>
      <xdr:row>57</xdr:row>
      <xdr:rowOff>25617</xdr:rowOff>
    </xdr:to>
    <xdr:cxnSp macro="">
      <xdr:nvCxnSpPr>
        <xdr:cNvPr id="569" name="直線コネクタ 568">
          <a:extLst>
            <a:ext uri="{FF2B5EF4-FFF2-40B4-BE49-F238E27FC236}">
              <a16:creationId xmlns:a16="http://schemas.microsoft.com/office/drawing/2014/main" xmlns="" id="{00000000-0008-0000-0700-000039020000}"/>
            </a:ext>
          </a:extLst>
        </xdr:cNvPr>
        <xdr:cNvCxnSpPr/>
      </xdr:nvCxnSpPr>
      <xdr:spPr>
        <a:xfrm>
          <a:off x="15481300" y="9240074"/>
          <a:ext cx="838200" cy="5581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130340</xdr:rowOff>
    </xdr:from>
    <xdr:ext cx="599010" cy="259045"/>
    <xdr:sp macro="" textlink="">
      <xdr:nvSpPr>
        <xdr:cNvPr id="570" name="教育費平均値テキスト">
          <a:extLst>
            <a:ext uri="{FF2B5EF4-FFF2-40B4-BE49-F238E27FC236}">
              <a16:creationId xmlns:a16="http://schemas.microsoft.com/office/drawing/2014/main" xmlns="" id="{00000000-0008-0000-0700-00003A020000}"/>
            </a:ext>
          </a:extLst>
        </xdr:cNvPr>
        <xdr:cNvSpPr txBox="1"/>
      </xdr:nvSpPr>
      <xdr:spPr>
        <a:xfrm>
          <a:off x="16370300" y="97315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151913</xdr:rowOff>
    </xdr:from>
    <xdr:to>
      <xdr:col>85</xdr:col>
      <xdr:colOff>177800</xdr:colOff>
      <xdr:row>57</xdr:row>
      <xdr:rowOff>82063</xdr:rowOff>
    </xdr:to>
    <xdr:sp macro="" textlink="">
      <xdr:nvSpPr>
        <xdr:cNvPr id="571" name="フローチャート: 判断 570">
          <a:extLst>
            <a:ext uri="{FF2B5EF4-FFF2-40B4-BE49-F238E27FC236}">
              <a16:creationId xmlns:a16="http://schemas.microsoft.com/office/drawing/2014/main" xmlns="" id="{00000000-0008-0000-0700-00003B020000}"/>
            </a:ext>
          </a:extLst>
        </xdr:cNvPr>
        <xdr:cNvSpPr/>
      </xdr:nvSpPr>
      <xdr:spPr>
        <a:xfrm>
          <a:off x="16268700" y="9753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53</xdr:row>
      <xdr:rowOff>153224</xdr:rowOff>
    </xdr:from>
    <xdr:to>
      <xdr:col>81</xdr:col>
      <xdr:colOff>50800</xdr:colOff>
      <xdr:row>55</xdr:row>
      <xdr:rowOff>144727</xdr:rowOff>
    </xdr:to>
    <xdr:cxnSp macro="">
      <xdr:nvCxnSpPr>
        <xdr:cNvPr id="572" name="直線コネクタ 571">
          <a:extLst>
            <a:ext uri="{FF2B5EF4-FFF2-40B4-BE49-F238E27FC236}">
              <a16:creationId xmlns:a16="http://schemas.microsoft.com/office/drawing/2014/main" xmlns="" id="{00000000-0008-0000-0700-00003C020000}"/>
            </a:ext>
          </a:extLst>
        </xdr:cNvPr>
        <xdr:cNvCxnSpPr/>
      </xdr:nvCxnSpPr>
      <xdr:spPr>
        <a:xfrm flipV="1">
          <a:off x="14592300" y="9240074"/>
          <a:ext cx="889000" cy="3344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134670</xdr:rowOff>
    </xdr:from>
    <xdr:to>
      <xdr:col>81</xdr:col>
      <xdr:colOff>101600</xdr:colOff>
      <xdr:row>57</xdr:row>
      <xdr:rowOff>64820</xdr:rowOff>
    </xdr:to>
    <xdr:sp macro="" textlink="">
      <xdr:nvSpPr>
        <xdr:cNvPr id="573" name="フローチャート: 判断 572">
          <a:extLst>
            <a:ext uri="{FF2B5EF4-FFF2-40B4-BE49-F238E27FC236}">
              <a16:creationId xmlns:a16="http://schemas.microsoft.com/office/drawing/2014/main" xmlns="" id="{00000000-0008-0000-0700-00003D020000}"/>
            </a:ext>
          </a:extLst>
        </xdr:cNvPr>
        <xdr:cNvSpPr/>
      </xdr:nvSpPr>
      <xdr:spPr>
        <a:xfrm>
          <a:off x="15430500" y="973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57</xdr:row>
      <xdr:rowOff>55947</xdr:rowOff>
    </xdr:from>
    <xdr:ext cx="599010" cy="259045"/>
    <xdr:sp macro="" textlink="">
      <xdr:nvSpPr>
        <xdr:cNvPr id="574" name="テキスト ボックス 573">
          <a:extLst>
            <a:ext uri="{FF2B5EF4-FFF2-40B4-BE49-F238E27FC236}">
              <a16:creationId xmlns:a16="http://schemas.microsoft.com/office/drawing/2014/main" xmlns="" id="{00000000-0008-0000-0700-00003E020000}"/>
            </a:ext>
          </a:extLst>
        </xdr:cNvPr>
        <xdr:cNvSpPr txBox="1"/>
      </xdr:nvSpPr>
      <xdr:spPr>
        <a:xfrm>
          <a:off x="15181795" y="98285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55</xdr:row>
      <xdr:rowOff>144727</xdr:rowOff>
    </xdr:from>
    <xdr:to>
      <xdr:col>76</xdr:col>
      <xdr:colOff>114300</xdr:colOff>
      <xdr:row>57</xdr:row>
      <xdr:rowOff>118191</xdr:rowOff>
    </xdr:to>
    <xdr:cxnSp macro="">
      <xdr:nvCxnSpPr>
        <xdr:cNvPr id="575" name="直線コネクタ 574">
          <a:extLst>
            <a:ext uri="{FF2B5EF4-FFF2-40B4-BE49-F238E27FC236}">
              <a16:creationId xmlns:a16="http://schemas.microsoft.com/office/drawing/2014/main" xmlns="" id="{00000000-0008-0000-0700-00003F020000}"/>
            </a:ext>
          </a:extLst>
        </xdr:cNvPr>
        <xdr:cNvCxnSpPr/>
      </xdr:nvCxnSpPr>
      <xdr:spPr>
        <a:xfrm flipV="1">
          <a:off x="13703300" y="9574477"/>
          <a:ext cx="889000" cy="3163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146608</xdr:rowOff>
    </xdr:from>
    <xdr:to>
      <xdr:col>76</xdr:col>
      <xdr:colOff>165100</xdr:colOff>
      <xdr:row>57</xdr:row>
      <xdr:rowOff>76758</xdr:rowOff>
    </xdr:to>
    <xdr:sp macro="" textlink="">
      <xdr:nvSpPr>
        <xdr:cNvPr id="576" name="フローチャート: 判断 575">
          <a:extLst>
            <a:ext uri="{FF2B5EF4-FFF2-40B4-BE49-F238E27FC236}">
              <a16:creationId xmlns:a16="http://schemas.microsoft.com/office/drawing/2014/main" xmlns="" id="{00000000-0008-0000-0700-000040020000}"/>
            </a:ext>
          </a:extLst>
        </xdr:cNvPr>
        <xdr:cNvSpPr/>
      </xdr:nvSpPr>
      <xdr:spPr>
        <a:xfrm>
          <a:off x="14541500" y="9747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57</xdr:row>
      <xdr:rowOff>67885</xdr:rowOff>
    </xdr:from>
    <xdr:ext cx="599010" cy="259045"/>
    <xdr:sp macro="" textlink="">
      <xdr:nvSpPr>
        <xdr:cNvPr id="577" name="テキスト ボックス 576">
          <a:extLst>
            <a:ext uri="{FF2B5EF4-FFF2-40B4-BE49-F238E27FC236}">
              <a16:creationId xmlns:a16="http://schemas.microsoft.com/office/drawing/2014/main" xmlns="" id="{00000000-0008-0000-0700-000041020000}"/>
            </a:ext>
          </a:extLst>
        </xdr:cNvPr>
        <xdr:cNvSpPr txBox="1"/>
      </xdr:nvSpPr>
      <xdr:spPr>
        <a:xfrm>
          <a:off x="14292795" y="9840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118191</xdr:rowOff>
    </xdr:from>
    <xdr:to>
      <xdr:col>71</xdr:col>
      <xdr:colOff>177800</xdr:colOff>
      <xdr:row>57</xdr:row>
      <xdr:rowOff>119810</xdr:rowOff>
    </xdr:to>
    <xdr:cxnSp macro="">
      <xdr:nvCxnSpPr>
        <xdr:cNvPr id="578" name="直線コネクタ 577">
          <a:extLst>
            <a:ext uri="{FF2B5EF4-FFF2-40B4-BE49-F238E27FC236}">
              <a16:creationId xmlns:a16="http://schemas.microsoft.com/office/drawing/2014/main" xmlns="" id="{00000000-0008-0000-0700-000042020000}"/>
            </a:ext>
          </a:extLst>
        </xdr:cNvPr>
        <xdr:cNvCxnSpPr/>
      </xdr:nvCxnSpPr>
      <xdr:spPr>
        <a:xfrm flipV="1">
          <a:off x="12814300" y="9890841"/>
          <a:ext cx="889000" cy="1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129426</xdr:rowOff>
    </xdr:from>
    <xdr:to>
      <xdr:col>72</xdr:col>
      <xdr:colOff>38100</xdr:colOff>
      <xdr:row>57</xdr:row>
      <xdr:rowOff>59576</xdr:rowOff>
    </xdr:to>
    <xdr:sp macro="" textlink="">
      <xdr:nvSpPr>
        <xdr:cNvPr id="579" name="フローチャート: 判断 578">
          <a:extLst>
            <a:ext uri="{FF2B5EF4-FFF2-40B4-BE49-F238E27FC236}">
              <a16:creationId xmlns:a16="http://schemas.microsoft.com/office/drawing/2014/main" xmlns="" id="{00000000-0008-0000-0700-000043020000}"/>
            </a:ext>
          </a:extLst>
        </xdr:cNvPr>
        <xdr:cNvSpPr/>
      </xdr:nvSpPr>
      <xdr:spPr>
        <a:xfrm>
          <a:off x="13652500" y="9730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55</xdr:row>
      <xdr:rowOff>76103</xdr:rowOff>
    </xdr:from>
    <xdr:ext cx="599010" cy="259045"/>
    <xdr:sp macro="" textlink="">
      <xdr:nvSpPr>
        <xdr:cNvPr id="580" name="テキスト ボックス 579">
          <a:extLst>
            <a:ext uri="{FF2B5EF4-FFF2-40B4-BE49-F238E27FC236}">
              <a16:creationId xmlns:a16="http://schemas.microsoft.com/office/drawing/2014/main" xmlns="" id="{00000000-0008-0000-0700-000044020000}"/>
            </a:ext>
          </a:extLst>
        </xdr:cNvPr>
        <xdr:cNvSpPr txBox="1"/>
      </xdr:nvSpPr>
      <xdr:spPr>
        <a:xfrm>
          <a:off x="13403795" y="95058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140102</xdr:rowOff>
    </xdr:from>
    <xdr:to>
      <xdr:col>67</xdr:col>
      <xdr:colOff>101600</xdr:colOff>
      <xdr:row>57</xdr:row>
      <xdr:rowOff>70252</xdr:rowOff>
    </xdr:to>
    <xdr:sp macro="" textlink="">
      <xdr:nvSpPr>
        <xdr:cNvPr id="581" name="フローチャート: 判断 580">
          <a:extLst>
            <a:ext uri="{FF2B5EF4-FFF2-40B4-BE49-F238E27FC236}">
              <a16:creationId xmlns:a16="http://schemas.microsoft.com/office/drawing/2014/main" xmlns="" id="{00000000-0008-0000-0700-000045020000}"/>
            </a:ext>
          </a:extLst>
        </xdr:cNvPr>
        <xdr:cNvSpPr/>
      </xdr:nvSpPr>
      <xdr:spPr>
        <a:xfrm>
          <a:off x="12763500" y="9741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55</xdr:row>
      <xdr:rowOff>86779</xdr:rowOff>
    </xdr:from>
    <xdr:ext cx="599010" cy="259045"/>
    <xdr:sp macro="" textlink="">
      <xdr:nvSpPr>
        <xdr:cNvPr id="582" name="テキスト ボックス 581">
          <a:extLst>
            <a:ext uri="{FF2B5EF4-FFF2-40B4-BE49-F238E27FC236}">
              <a16:creationId xmlns:a16="http://schemas.microsoft.com/office/drawing/2014/main" xmlns="" id="{00000000-0008-0000-0700-000046020000}"/>
            </a:ext>
          </a:extLst>
        </xdr:cNvPr>
        <xdr:cNvSpPr txBox="1"/>
      </xdr:nvSpPr>
      <xdr:spPr>
        <a:xfrm>
          <a:off x="12514795" y="95165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xmlns="" id="{00000000-0008-0000-0700-000047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xmlns="" id="{00000000-0008-0000-0700-000048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xmlns="" id="{00000000-0008-0000-0700-000049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xmlns="" id="{00000000-0008-0000-0700-00004A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xmlns="" id="{00000000-0008-0000-0700-00004B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146267</xdr:rowOff>
    </xdr:from>
    <xdr:to>
      <xdr:col>85</xdr:col>
      <xdr:colOff>177800</xdr:colOff>
      <xdr:row>57</xdr:row>
      <xdr:rowOff>76417</xdr:rowOff>
    </xdr:to>
    <xdr:sp macro="" textlink="">
      <xdr:nvSpPr>
        <xdr:cNvPr id="588" name="楕円 587">
          <a:extLst>
            <a:ext uri="{FF2B5EF4-FFF2-40B4-BE49-F238E27FC236}">
              <a16:creationId xmlns:a16="http://schemas.microsoft.com/office/drawing/2014/main" xmlns="" id="{00000000-0008-0000-0700-00004C020000}"/>
            </a:ext>
          </a:extLst>
        </xdr:cNvPr>
        <xdr:cNvSpPr/>
      </xdr:nvSpPr>
      <xdr:spPr>
        <a:xfrm>
          <a:off x="16268700" y="9747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169144</xdr:rowOff>
    </xdr:from>
    <xdr:ext cx="599010" cy="259045"/>
    <xdr:sp macro="" textlink="">
      <xdr:nvSpPr>
        <xdr:cNvPr id="589" name="教育費該当値テキスト">
          <a:extLst>
            <a:ext uri="{FF2B5EF4-FFF2-40B4-BE49-F238E27FC236}">
              <a16:creationId xmlns:a16="http://schemas.microsoft.com/office/drawing/2014/main" xmlns="" id="{00000000-0008-0000-0700-00004D020000}"/>
            </a:ext>
          </a:extLst>
        </xdr:cNvPr>
        <xdr:cNvSpPr txBox="1"/>
      </xdr:nvSpPr>
      <xdr:spPr>
        <a:xfrm>
          <a:off x="16370300" y="9598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53</xdr:row>
      <xdr:rowOff>102424</xdr:rowOff>
    </xdr:from>
    <xdr:to>
      <xdr:col>81</xdr:col>
      <xdr:colOff>101600</xdr:colOff>
      <xdr:row>54</xdr:row>
      <xdr:rowOff>32574</xdr:rowOff>
    </xdr:to>
    <xdr:sp macro="" textlink="">
      <xdr:nvSpPr>
        <xdr:cNvPr id="590" name="楕円 589">
          <a:extLst>
            <a:ext uri="{FF2B5EF4-FFF2-40B4-BE49-F238E27FC236}">
              <a16:creationId xmlns:a16="http://schemas.microsoft.com/office/drawing/2014/main" xmlns="" id="{00000000-0008-0000-0700-00004E020000}"/>
            </a:ext>
          </a:extLst>
        </xdr:cNvPr>
        <xdr:cNvSpPr/>
      </xdr:nvSpPr>
      <xdr:spPr>
        <a:xfrm>
          <a:off x="15430500" y="9189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52</xdr:row>
      <xdr:rowOff>49101</xdr:rowOff>
    </xdr:from>
    <xdr:ext cx="599010" cy="259045"/>
    <xdr:sp macro="" textlink="">
      <xdr:nvSpPr>
        <xdr:cNvPr id="591" name="テキスト ボックス 590">
          <a:extLst>
            <a:ext uri="{FF2B5EF4-FFF2-40B4-BE49-F238E27FC236}">
              <a16:creationId xmlns:a16="http://schemas.microsoft.com/office/drawing/2014/main" xmlns="" id="{00000000-0008-0000-0700-00004F020000}"/>
            </a:ext>
          </a:extLst>
        </xdr:cNvPr>
        <xdr:cNvSpPr txBox="1"/>
      </xdr:nvSpPr>
      <xdr:spPr>
        <a:xfrm>
          <a:off x="15181795" y="89645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369,084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55</xdr:row>
      <xdr:rowOff>93927</xdr:rowOff>
    </xdr:from>
    <xdr:to>
      <xdr:col>76</xdr:col>
      <xdr:colOff>165100</xdr:colOff>
      <xdr:row>56</xdr:row>
      <xdr:rowOff>24077</xdr:rowOff>
    </xdr:to>
    <xdr:sp macro="" textlink="">
      <xdr:nvSpPr>
        <xdr:cNvPr id="592" name="楕円 591">
          <a:extLst>
            <a:ext uri="{FF2B5EF4-FFF2-40B4-BE49-F238E27FC236}">
              <a16:creationId xmlns:a16="http://schemas.microsoft.com/office/drawing/2014/main" xmlns="" id="{00000000-0008-0000-0700-000050020000}"/>
            </a:ext>
          </a:extLst>
        </xdr:cNvPr>
        <xdr:cNvSpPr/>
      </xdr:nvSpPr>
      <xdr:spPr>
        <a:xfrm>
          <a:off x="14541500" y="9523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54</xdr:row>
      <xdr:rowOff>40604</xdr:rowOff>
    </xdr:from>
    <xdr:ext cx="599010" cy="259045"/>
    <xdr:sp macro="" textlink="">
      <xdr:nvSpPr>
        <xdr:cNvPr id="593" name="テキスト ボックス 592">
          <a:extLst>
            <a:ext uri="{FF2B5EF4-FFF2-40B4-BE49-F238E27FC236}">
              <a16:creationId xmlns:a16="http://schemas.microsoft.com/office/drawing/2014/main" xmlns="" id="{00000000-0008-0000-0700-000051020000}"/>
            </a:ext>
          </a:extLst>
        </xdr:cNvPr>
        <xdr:cNvSpPr txBox="1"/>
      </xdr:nvSpPr>
      <xdr:spPr>
        <a:xfrm>
          <a:off x="14292795" y="92989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67391</xdr:rowOff>
    </xdr:from>
    <xdr:to>
      <xdr:col>72</xdr:col>
      <xdr:colOff>38100</xdr:colOff>
      <xdr:row>57</xdr:row>
      <xdr:rowOff>168991</xdr:rowOff>
    </xdr:to>
    <xdr:sp macro="" textlink="">
      <xdr:nvSpPr>
        <xdr:cNvPr id="594" name="楕円 593">
          <a:extLst>
            <a:ext uri="{FF2B5EF4-FFF2-40B4-BE49-F238E27FC236}">
              <a16:creationId xmlns:a16="http://schemas.microsoft.com/office/drawing/2014/main" xmlns="" id="{00000000-0008-0000-0700-000052020000}"/>
            </a:ext>
          </a:extLst>
        </xdr:cNvPr>
        <xdr:cNvSpPr/>
      </xdr:nvSpPr>
      <xdr:spPr>
        <a:xfrm>
          <a:off x="13652500" y="9840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160118</xdr:rowOff>
    </xdr:from>
    <xdr:ext cx="534377" cy="259045"/>
    <xdr:sp macro="" textlink="">
      <xdr:nvSpPr>
        <xdr:cNvPr id="595" name="テキスト ボックス 594">
          <a:extLst>
            <a:ext uri="{FF2B5EF4-FFF2-40B4-BE49-F238E27FC236}">
              <a16:creationId xmlns:a16="http://schemas.microsoft.com/office/drawing/2014/main" xmlns="" id="{00000000-0008-0000-0700-000053020000}"/>
            </a:ext>
          </a:extLst>
        </xdr:cNvPr>
        <xdr:cNvSpPr txBox="1"/>
      </xdr:nvSpPr>
      <xdr:spPr>
        <a:xfrm>
          <a:off x="13436111" y="9932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69010</xdr:rowOff>
    </xdr:from>
    <xdr:to>
      <xdr:col>67</xdr:col>
      <xdr:colOff>101600</xdr:colOff>
      <xdr:row>57</xdr:row>
      <xdr:rowOff>170610</xdr:rowOff>
    </xdr:to>
    <xdr:sp macro="" textlink="">
      <xdr:nvSpPr>
        <xdr:cNvPr id="596" name="楕円 595">
          <a:extLst>
            <a:ext uri="{FF2B5EF4-FFF2-40B4-BE49-F238E27FC236}">
              <a16:creationId xmlns:a16="http://schemas.microsoft.com/office/drawing/2014/main" xmlns="" id="{00000000-0008-0000-0700-000054020000}"/>
            </a:ext>
          </a:extLst>
        </xdr:cNvPr>
        <xdr:cNvSpPr/>
      </xdr:nvSpPr>
      <xdr:spPr>
        <a:xfrm>
          <a:off x="12763500" y="9841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161737</xdr:rowOff>
    </xdr:from>
    <xdr:ext cx="534377" cy="259045"/>
    <xdr:sp macro="" textlink="">
      <xdr:nvSpPr>
        <xdr:cNvPr id="597" name="テキスト ボックス 596">
          <a:extLst>
            <a:ext uri="{FF2B5EF4-FFF2-40B4-BE49-F238E27FC236}">
              <a16:creationId xmlns:a16="http://schemas.microsoft.com/office/drawing/2014/main" xmlns="" id="{00000000-0008-0000-0700-000055020000}"/>
            </a:ext>
          </a:extLst>
        </xdr:cNvPr>
        <xdr:cNvSpPr txBox="1"/>
      </xdr:nvSpPr>
      <xdr:spPr>
        <a:xfrm>
          <a:off x="12547111" y="99343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8" name="正方形/長方形 597">
          <a:extLst>
            <a:ext uri="{FF2B5EF4-FFF2-40B4-BE49-F238E27FC236}">
              <a16:creationId xmlns:a16="http://schemas.microsoft.com/office/drawing/2014/main" xmlns="" id="{00000000-0008-0000-0700-000056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9" name="正方形/長方形 598">
          <a:extLst>
            <a:ext uri="{FF2B5EF4-FFF2-40B4-BE49-F238E27FC236}">
              <a16:creationId xmlns:a16="http://schemas.microsoft.com/office/drawing/2014/main" xmlns="" id="{00000000-0008-0000-0700-000057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0" name="正方形/長方形 599">
          <a:extLst>
            <a:ext uri="{FF2B5EF4-FFF2-40B4-BE49-F238E27FC236}">
              <a16:creationId xmlns:a16="http://schemas.microsoft.com/office/drawing/2014/main" xmlns="" id="{00000000-0008-0000-0700-000058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1" name="正方形/長方形 600">
          <a:extLst>
            <a:ext uri="{FF2B5EF4-FFF2-40B4-BE49-F238E27FC236}">
              <a16:creationId xmlns:a16="http://schemas.microsoft.com/office/drawing/2014/main" xmlns="" id="{00000000-0008-0000-0700-000059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2" name="正方形/長方形 601">
          <a:extLst>
            <a:ext uri="{FF2B5EF4-FFF2-40B4-BE49-F238E27FC236}">
              <a16:creationId xmlns:a16="http://schemas.microsoft.com/office/drawing/2014/main" xmlns="" id="{00000000-0008-0000-0700-00005A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3" name="正方形/長方形 602">
          <a:extLst>
            <a:ext uri="{FF2B5EF4-FFF2-40B4-BE49-F238E27FC236}">
              <a16:creationId xmlns:a16="http://schemas.microsoft.com/office/drawing/2014/main" xmlns="" id="{00000000-0008-0000-0700-00005B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4" name="正方形/長方形 603">
          <a:extLst>
            <a:ext uri="{FF2B5EF4-FFF2-40B4-BE49-F238E27FC236}">
              <a16:creationId xmlns:a16="http://schemas.microsoft.com/office/drawing/2014/main" xmlns="" id="{00000000-0008-0000-0700-00005C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5" name="正方形/長方形 604">
          <a:extLst>
            <a:ext uri="{FF2B5EF4-FFF2-40B4-BE49-F238E27FC236}">
              <a16:creationId xmlns:a16="http://schemas.microsoft.com/office/drawing/2014/main" xmlns="" id="{00000000-0008-0000-0700-00005D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6" name="テキスト ボックス 605">
          <a:extLst>
            <a:ext uri="{FF2B5EF4-FFF2-40B4-BE49-F238E27FC236}">
              <a16:creationId xmlns:a16="http://schemas.microsoft.com/office/drawing/2014/main" xmlns="" id="{00000000-0008-0000-0700-00005E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7" name="直線コネクタ 606">
          <a:extLst>
            <a:ext uri="{FF2B5EF4-FFF2-40B4-BE49-F238E27FC236}">
              <a16:creationId xmlns:a16="http://schemas.microsoft.com/office/drawing/2014/main" xmlns="" id="{00000000-0008-0000-0700-00005F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8" name="直線コネクタ 607">
          <a:extLst>
            <a:ext uri="{FF2B5EF4-FFF2-40B4-BE49-F238E27FC236}">
              <a16:creationId xmlns:a16="http://schemas.microsoft.com/office/drawing/2014/main" xmlns="" id="{00000000-0008-0000-0700-000060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9" name="テキスト ボックス 608">
          <a:extLst>
            <a:ext uri="{FF2B5EF4-FFF2-40B4-BE49-F238E27FC236}">
              <a16:creationId xmlns:a16="http://schemas.microsoft.com/office/drawing/2014/main" xmlns="" id="{00000000-0008-0000-0700-000061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0" name="直線コネクタ 609">
          <a:extLst>
            <a:ext uri="{FF2B5EF4-FFF2-40B4-BE49-F238E27FC236}">
              <a16:creationId xmlns:a16="http://schemas.microsoft.com/office/drawing/2014/main" xmlns="" id="{00000000-0008-0000-0700-000062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1" name="テキスト ボックス 610">
          <a:extLst>
            <a:ext uri="{FF2B5EF4-FFF2-40B4-BE49-F238E27FC236}">
              <a16:creationId xmlns:a16="http://schemas.microsoft.com/office/drawing/2014/main" xmlns="" id="{00000000-0008-0000-0700-000063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2" name="直線コネクタ 611">
          <a:extLst>
            <a:ext uri="{FF2B5EF4-FFF2-40B4-BE49-F238E27FC236}">
              <a16:creationId xmlns:a16="http://schemas.microsoft.com/office/drawing/2014/main" xmlns="" id="{00000000-0008-0000-0700-000064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3" name="テキスト ボックス 612">
          <a:extLst>
            <a:ext uri="{FF2B5EF4-FFF2-40B4-BE49-F238E27FC236}">
              <a16:creationId xmlns:a16="http://schemas.microsoft.com/office/drawing/2014/main" xmlns="" id="{00000000-0008-0000-0700-000065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4" name="直線コネクタ 613">
          <a:extLst>
            <a:ext uri="{FF2B5EF4-FFF2-40B4-BE49-F238E27FC236}">
              <a16:creationId xmlns:a16="http://schemas.microsoft.com/office/drawing/2014/main" xmlns="" id="{00000000-0008-0000-0700-000066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5" name="テキスト ボックス 614">
          <a:extLst>
            <a:ext uri="{FF2B5EF4-FFF2-40B4-BE49-F238E27FC236}">
              <a16:creationId xmlns:a16="http://schemas.microsoft.com/office/drawing/2014/main" xmlns="" id="{00000000-0008-0000-0700-000067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6" name="直線コネクタ 615">
          <a:extLst>
            <a:ext uri="{FF2B5EF4-FFF2-40B4-BE49-F238E27FC236}">
              <a16:creationId xmlns:a16="http://schemas.microsoft.com/office/drawing/2014/main" xmlns="" id="{00000000-0008-0000-0700-000068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7" name="テキスト ボックス 616">
          <a:extLst>
            <a:ext uri="{FF2B5EF4-FFF2-40B4-BE49-F238E27FC236}">
              <a16:creationId xmlns:a16="http://schemas.microsoft.com/office/drawing/2014/main" xmlns="" id="{00000000-0008-0000-0700-000069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8" name="直線コネクタ 617">
          <a:extLst>
            <a:ext uri="{FF2B5EF4-FFF2-40B4-BE49-F238E27FC236}">
              <a16:creationId xmlns:a16="http://schemas.microsoft.com/office/drawing/2014/main" xmlns="" id="{00000000-0008-0000-0700-00006A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9" name="テキスト ボックス 618">
          <a:extLst>
            <a:ext uri="{FF2B5EF4-FFF2-40B4-BE49-F238E27FC236}">
              <a16:creationId xmlns:a16="http://schemas.microsoft.com/office/drawing/2014/main" xmlns="" id="{00000000-0008-0000-0700-00006B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0" name="災害復旧費グラフ枠">
          <a:extLst>
            <a:ext uri="{FF2B5EF4-FFF2-40B4-BE49-F238E27FC236}">
              <a16:creationId xmlns:a16="http://schemas.microsoft.com/office/drawing/2014/main" xmlns="" id="{00000000-0008-0000-0700-00006C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98434</xdr:rowOff>
    </xdr:from>
    <xdr:to>
      <xdr:col>85</xdr:col>
      <xdr:colOff>126364</xdr:colOff>
      <xdr:row>79</xdr:row>
      <xdr:rowOff>44450</xdr:rowOff>
    </xdr:to>
    <xdr:cxnSp macro="">
      <xdr:nvCxnSpPr>
        <xdr:cNvPr id="621" name="直線コネクタ 620">
          <a:extLst>
            <a:ext uri="{FF2B5EF4-FFF2-40B4-BE49-F238E27FC236}">
              <a16:creationId xmlns:a16="http://schemas.microsoft.com/office/drawing/2014/main" xmlns="" id="{00000000-0008-0000-0700-00006D020000}"/>
            </a:ext>
          </a:extLst>
        </xdr:cNvPr>
        <xdr:cNvCxnSpPr/>
      </xdr:nvCxnSpPr>
      <xdr:spPr>
        <a:xfrm flipV="1">
          <a:off x="16317595" y="12271384"/>
          <a:ext cx="1269" cy="1317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2" name="災害復旧費最小値テキスト">
          <a:extLst>
            <a:ext uri="{FF2B5EF4-FFF2-40B4-BE49-F238E27FC236}">
              <a16:creationId xmlns:a16="http://schemas.microsoft.com/office/drawing/2014/main" xmlns="" id="{00000000-0008-0000-0700-00006E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3" name="直線コネクタ 622">
          <a:extLst>
            <a:ext uri="{FF2B5EF4-FFF2-40B4-BE49-F238E27FC236}">
              <a16:creationId xmlns:a16="http://schemas.microsoft.com/office/drawing/2014/main" xmlns="" id="{00000000-0008-0000-0700-00006F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45111</xdr:rowOff>
    </xdr:from>
    <xdr:ext cx="599010" cy="259045"/>
    <xdr:sp macro="" textlink="">
      <xdr:nvSpPr>
        <xdr:cNvPr id="624" name="災害復旧費最大値テキスト">
          <a:extLst>
            <a:ext uri="{FF2B5EF4-FFF2-40B4-BE49-F238E27FC236}">
              <a16:creationId xmlns:a16="http://schemas.microsoft.com/office/drawing/2014/main" xmlns="" id="{00000000-0008-0000-0700-000070020000}"/>
            </a:ext>
          </a:extLst>
        </xdr:cNvPr>
        <xdr:cNvSpPr txBox="1"/>
      </xdr:nvSpPr>
      <xdr:spPr>
        <a:xfrm>
          <a:off x="16370300" y="120466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345,831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98434</xdr:rowOff>
    </xdr:from>
    <xdr:to>
      <xdr:col>86</xdr:col>
      <xdr:colOff>25400</xdr:colOff>
      <xdr:row>71</xdr:row>
      <xdr:rowOff>98434</xdr:rowOff>
    </xdr:to>
    <xdr:cxnSp macro="">
      <xdr:nvCxnSpPr>
        <xdr:cNvPr id="625" name="直線コネクタ 624">
          <a:extLst>
            <a:ext uri="{FF2B5EF4-FFF2-40B4-BE49-F238E27FC236}">
              <a16:creationId xmlns:a16="http://schemas.microsoft.com/office/drawing/2014/main" xmlns="" id="{00000000-0008-0000-0700-000071020000}"/>
            </a:ext>
          </a:extLst>
        </xdr:cNvPr>
        <xdr:cNvCxnSpPr/>
      </xdr:nvCxnSpPr>
      <xdr:spPr>
        <a:xfrm>
          <a:off x="16230600" y="122713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150547</xdr:rowOff>
    </xdr:from>
    <xdr:to>
      <xdr:col>85</xdr:col>
      <xdr:colOff>127000</xdr:colOff>
      <xdr:row>78</xdr:row>
      <xdr:rowOff>128212</xdr:rowOff>
    </xdr:to>
    <xdr:cxnSp macro="">
      <xdr:nvCxnSpPr>
        <xdr:cNvPr id="626" name="直線コネクタ 625">
          <a:extLst>
            <a:ext uri="{FF2B5EF4-FFF2-40B4-BE49-F238E27FC236}">
              <a16:creationId xmlns:a16="http://schemas.microsoft.com/office/drawing/2014/main" xmlns="" id="{00000000-0008-0000-0700-000072020000}"/>
            </a:ext>
          </a:extLst>
        </xdr:cNvPr>
        <xdr:cNvCxnSpPr/>
      </xdr:nvCxnSpPr>
      <xdr:spPr>
        <a:xfrm flipV="1">
          <a:off x="15481300" y="13352197"/>
          <a:ext cx="838200" cy="1491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70432</xdr:rowOff>
    </xdr:from>
    <xdr:ext cx="534377" cy="259045"/>
    <xdr:sp macro="" textlink="">
      <xdr:nvSpPr>
        <xdr:cNvPr id="627" name="災害復旧費平均値テキスト">
          <a:extLst>
            <a:ext uri="{FF2B5EF4-FFF2-40B4-BE49-F238E27FC236}">
              <a16:creationId xmlns:a16="http://schemas.microsoft.com/office/drawing/2014/main" xmlns="" id="{00000000-0008-0000-0700-000073020000}"/>
            </a:ext>
          </a:extLst>
        </xdr:cNvPr>
        <xdr:cNvSpPr txBox="1"/>
      </xdr:nvSpPr>
      <xdr:spPr>
        <a:xfrm>
          <a:off x="16370300" y="134435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92005</xdr:rowOff>
    </xdr:from>
    <xdr:to>
      <xdr:col>85</xdr:col>
      <xdr:colOff>177800</xdr:colOff>
      <xdr:row>79</xdr:row>
      <xdr:rowOff>22155</xdr:rowOff>
    </xdr:to>
    <xdr:sp macro="" textlink="">
      <xdr:nvSpPr>
        <xdr:cNvPr id="628" name="フローチャート: 判断 627">
          <a:extLst>
            <a:ext uri="{FF2B5EF4-FFF2-40B4-BE49-F238E27FC236}">
              <a16:creationId xmlns:a16="http://schemas.microsoft.com/office/drawing/2014/main" xmlns="" id="{00000000-0008-0000-0700-000074020000}"/>
            </a:ext>
          </a:extLst>
        </xdr:cNvPr>
        <xdr:cNvSpPr/>
      </xdr:nvSpPr>
      <xdr:spPr>
        <a:xfrm>
          <a:off x="16268700" y="13465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118920</xdr:rowOff>
    </xdr:from>
    <xdr:to>
      <xdr:col>81</xdr:col>
      <xdr:colOff>50800</xdr:colOff>
      <xdr:row>78</xdr:row>
      <xdr:rowOff>128212</xdr:rowOff>
    </xdr:to>
    <xdr:cxnSp macro="">
      <xdr:nvCxnSpPr>
        <xdr:cNvPr id="629" name="直線コネクタ 628">
          <a:extLst>
            <a:ext uri="{FF2B5EF4-FFF2-40B4-BE49-F238E27FC236}">
              <a16:creationId xmlns:a16="http://schemas.microsoft.com/office/drawing/2014/main" xmlns="" id="{00000000-0008-0000-0700-000075020000}"/>
            </a:ext>
          </a:extLst>
        </xdr:cNvPr>
        <xdr:cNvCxnSpPr/>
      </xdr:nvCxnSpPr>
      <xdr:spPr>
        <a:xfrm>
          <a:off x="14592300" y="13320570"/>
          <a:ext cx="889000" cy="180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100532</xdr:rowOff>
    </xdr:from>
    <xdr:to>
      <xdr:col>81</xdr:col>
      <xdr:colOff>101600</xdr:colOff>
      <xdr:row>79</xdr:row>
      <xdr:rowOff>30682</xdr:rowOff>
    </xdr:to>
    <xdr:sp macro="" textlink="">
      <xdr:nvSpPr>
        <xdr:cNvPr id="630" name="フローチャート: 判断 629">
          <a:extLst>
            <a:ext uri="{FF2B5EF4-FFF2-40B4-BE49-F238E27FC236}">
              <a16:creationId xmlns:a16="http://schemas.microsoft.com/office/drawing/2014/main" xmlns="" id="{00000000-0008-0000-0700-000076020000}"/>
            </a:ext>
          </a:extLst>
        </xdr:cNvPr>
        <xdr:cNvSpPr/>
      </xdr:nvSpPr>
      <xdr:spPr>
        <a:xfrm>
          <a:off x="15430500" y="13473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21809</xdr:rowOff>
    </xdr:from>
    <xdr:ext cx="534377" cy="259045"/>
    <xdr:sp macro="" textlink="">
      <xdr:nvSpPr>
        <xdr:cNvPr id="631" name="テキスト ボックス 630">
          <a:extLst>
            <a:ext uri="{FF2B5EF4-FFF2-40B4-BE49-F238E27FC236}">
              <a16:creationId xmlns:a16="http://schemas.microsoft.com/office/drawing/2014/main" xmlns="" id="{00000000-0008-0000-0700-000077020000}"/>
            </a:ext>
          </a:extLst>
        </xdr:cNvPr>
        <xdr:cNvSpPr txBox="1"/>
      </xdr:nvSpPr>
      <xdr:spPr>
        <a:xfrm>
          <a:off x="15214111" y="13566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94791</xdr:rowOff>
    </xdr:from>
    <xdr:to>
      <xdr:col>76</xdr:col>
      <xdr:colOff>114300</xdr:colOff>
      <xdr:row>77</xdr:row>
      <xdr:rowOff>118920</xdr:rowOff>
    </xdr:to>
    <xdr:cxnSp macro="">
      <xdr:nvCxnSpPr>
        <xdr:cNvPr id="632" name="直線コネクタ 631">
          <a:extLst>
            <a:ext uri="{FF2B5EF4-FFF2-40B4-BE49-F238E27FC236}">
              <a16:creationId xmlns:a16="http://schemas.microsoft.com/office/drawing/2014/main" xmlns="" id="{00000000-0008-0000-0700-000078020000}"/>
            </a:ext>
          </a:extLst>
        </xdr:cNvPr>
        <xdr:cNvCxnSpPr/>
      </xdr:nvCxnSpPr>
      <xdr:spPr>
        <a:xfrm>
          <a:off x="13703300" y="13296441"/>
          <a:ext cx="889000" cy="241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94204</xdr:rowOff>
    </xdr:from>
    <xdr:to>
      <xdr:col>76</xdr:col>
      <xdr:colOff>165100</xdr:colOff>
      <xdr:row>79</xdr:row>
      <xdr:rowOff>24354</xdr:rowOff>
    </xdr:to>
    <xdr:sp macro="" textlink="">
      <xdr:nvSpPr>
        <xdr:cNvPr id="633" name="フローチャート: 判断 632">
          <a:extLst>
            <a:ext uri="{FF2B5EF4-FFF2-40B4-BE49-F238E27FC236}">
              <a16:creationId xmlns:a16="http://schemas.microsoft.com/office/drawing/2014/main" xmlns="" id="{00000000-0008-0000-0700-000079020000}"/>
            </a:ext>
          </a:extLst>
        </xdr:cNvPr>
        <xdr:cNvSpPr/>
      </xdr:nvSpPr>
      <xdr:spPr>
        <a:xfrm>
          <a:off x="14541500" y="1346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15481</xdr:rowOff>
    </xdr:from>
    <xdr:ext cx="534377" cy="259045"/>
    <xdr:sp macro="" textlink="">
      <xdr:nvSpPr>
        <xdr:cNvPr id="634" name="テキスト ボックス 633">
          <a:extLst>
            <a:ext uri="{FF2B5EF4-FFF2-40B4-BE49-F238E27FC236}">
              <a16:creationId xmlns:a16="http://schemas.microsoft.com/office/drawing/2014/main" xmlns="" id="{00000000-0008-0000-0700-00007A020000}"/>
            </a:ext>
          </a:extLst>
        </xdr:cNvPr>
        <xdr:cNvSpPr txBox="1"/>
      </xdr:nvSpPr>
      <xdr:spPr>
        <a:xfrm>
          <a:off x="14325111" y="13560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94791</xdr:rowOff>
    </xdr:from>
    <xdr:to>
      <xdr:col>71</xdr:col>
      <xdr:colOff>177800</xdr:colOff>
      <xdr:row>78</xdr:row>
      <xdr:rowOff>109327</xdr:rowOff>
    </xdr:to>
    <xdr:cxnSp macro="">
      <xdr:nvCxnSpPr>
        <xdr:cNvPr id="635" name="直線コネクタ 634">
          <a:extLst>
            <a:ext uri="{FF2B5EF4-FFF2-40B4-BE49-F238E27FC236}">
              <a16:creationId xmlns:a16="http://schemas.microsoft.com/office/drawing/2014/main" xmlns="" id="{00000000-0008-0000-0700-00007B020000}"/>
            </a:ext>
          </a:extLst>
        </xdr:cNvPr>
        <xdr:cNvCxnSpPr/>
      </xdr:nvCxnSpPr>
      <xdr:spPr>
        <a:xfrm flipV="1">
          <a:off x="12814300" y="13296441"/>
          <a:ext cx="889000" cy="185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109722</xdr:rowOff>
    </xdr:from>
    <xdr:to>
      <xdr:col>72</xdr:col>
      <xdr:colOff>38100</xdr:colOff>
      <xdr:row>79</xdr:row>
      <xdr:rowOff>39872</xdr:rowOff>
    </xdr:to>
    <xdr:sp macro="" textlink="">
      <xdr:nvSpPr>
        <xdr:cNvPr id="636" name="フローチャート: 判断 635">
          <a:extLst>
            <a:ext uri="{FF2B5EF4-FFF2-40B4-BE49-F238E27FC236}">
              <a16:creationId xmlns:a16="http://schemas.microsoft.com/office/drawing/2014/main" xmlns="" id="{00000000-0008-0000-0700-00007C020000}"/>
            </a:ext>
          </a:extLst>
        </xdr:cNvPr>
        <xdr:cNvSpPr/>
      </xdr:nvSpPr>
      <xdr:spPr>
        <a:xfrm>
          <a:off x="13652500" y="13482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30999</xdr:rowOff>
    </xdr:from>
    <xdr:ext cx="534377" cy="259045"/>
    <xdr:sp macro="" textlink="">
      <xdr:nvSpPr>
        <xdr:cNvPr id="637" name="テキスト ボックス 636">
          <a:extLst>
            <a:ext uri="{FF2B5EF4-FFF2-40B4-BE49-F238E27FC236}">
              <a16:creationId xmlns:a16="http://schemas.microsoft.com/office/drawing/2014/main" xmlns="" id="{00000000-0008-0000-0700-00007D020000}"/>
            </a:ext>
          </a:extLst>
        </xdr:cNvPr>
        <xdr:cNvSpPr txBox="1"/>
      </xdr:nvSpPr>
      <xdr:spPr>
        <a:xfrm>
          <a:off x="13436111" y="13575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95960</xdr:rowOff>
    </xdr:from>
    <xdr:to>
      <xdr:col>67</xdr:col>
      <xdr:colOff>101600</xdr:colOff>
      <xdr:row>79</xdr:row>
      <xdr:rowOff>26110</xdr:rowOff>
    </xdr:to>
    <xdr:sp macro="" textlink="">
      <xdr:nvSpPr>
        <xdr:cNvPr id="638" name="フローチャート: 判断 637">
          <a:extLst>
            <a:ext uri="{FF2B5EF4-FFF2-40B4-BE49-F238E27FC236}">
              <a16:creationId xmlns:a16="http://schemas.microsoft.com/office/drawing/2014/main" xmlns="" id="{00000000-0008-0000-0700-00007E020000}"/>
            </a:ext>
          </a:extLst>
        </xdr:cNvPr>
        <xdr:cNvSpPr/>
      </xdr:nvSpPr>
      <xdr:spPr>
        <a:xfrm>
          <a:off x="12763500" y="1346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17237</xdr:rowOff>
    </xdr:from>
    <xdr:ext cx="534377" cy="259045"/>
    <xdr:sp macro="" textlink="">
      <xdr:nvSpPr>
        <xdr:cNvPr id="639" name="テキスト ボックス 638">
          <a:extLst>
            <a:ext uri="{FF2B5EF4-FFF2-40B4-BE49-F238E27FC236}">
              <a16:creationId xmlns:a16="http://schemas.microsoft.com/office/drawing/2014/main" xmlns="" id="{00000000-0008-0000-0700-00007F020000}"/>
            </a:ext>
          </a:extLst>
        </xdr:cNvPr>
        <xdr:cNvSpPr txBox="1"/>
      </xdr:nvSpPr>
      <xdr:spPr>
        <a:xfrm>
          <a:off x="12547111" y="13561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xmlns="" id="{00000000-0008-0000-0700-000080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xmlns="" id="{00000000-0008-0000-0700-000081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xmlns="" id="{00000000-0008-0000-0700-000082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xmlns="" id="{00000000-0008-0000-0700-000083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xmlns="" id="{00000000-0008-0000-0700-000084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99747</xdr:rowOff>
    </xdr:from>
    <xdr:to>
      <xdr:col>85</xdr:col>
      <xdr:colOff>177800</xdr:colOff>
      <xdr:row>78</xdr:row>
      <xdr:rowOff>29897</xdr:rowOff>
    </xdr:to>
    <xdr:sp macro="" textlink="">
      <xdr:nvSpPr>
        <xdr:cNvPr id="645" name="楕円 644">
          <a:extLst>
            <a:ext uri="{FF2B5EF4-FFF2-40B4-BE49-F238E27FC236}">
              <a16:creationId xmlns:a16="http://schemas.microsoft.com/office/drawing/2014/main" xmlns="" id="{00000000-0008-0000-0700-000085020000}"/>
            </a:ext>
          </a:extLst>
        </xdr:cNvPr>
        <xdr:cNvSpPr/>
      </xdr:nvSpPr>
      <xdr:spPr>
        <a:xfrm>
          <a:off x="16268700" y="13301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122624</xdr:rowOff>
    </xdr:from>
    <xdr:ext cx="534377" cy="259045"/>
    <xdr:sp macro="" textlink="">
      <xdr:nvSpPr>
        <xdr:cNvPr id="646" name="災害復旧費該当値テキスト">
          <a:extLst>
            <a:ext uri="{FF2B5EF4-FFF2-40B4-BE49-F238E27FC236}">
              <a16:creationId xmlns:a16="http://schemas.microsoft.com/office/drawing/2014/main" xmlns="" id="{00000000-0008-0000-0700-000086020000}"/>
            </a:ext>
          </a:extLst>
        </xdr:cNvPr>
        <xdr:cNvSpPr txBox="1"/>
      </xdr:nvSpPr>
      <xdr:spPr>
        <a:xfrm>
          <a:off x="16370300" y="131528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77412</xdr:rowOff>
    </xdr:from>
    <xdr:to>
      <xdr:col>81</xdr:col>
      <xdr:colOff>101600</xdr:colOff>
      <xdr:row>79</xdr:row>
      <xdr:rowOff>7562</xdr:rowOff>
    </xdr:to>
    <xdr:sp macro="" textlink="">
      <xdr:nvSpPr>
        <xdr:cNvPr id="647" name="楕円 646">
          <a:extLst>
            <a:ext uri="{FF2B5EF4-FFF2-40B4-BE49-F238E27FC236}">
              <a16:creationId xmlns:a16="http://schemas.microsoft.com/office/drawing/2014/main" xmlns="" id="{00000000-0008-0000-0700-000087020000}"/>
            </a:ext>
          </a:extLst>
        </xdr:cNvPr>
        <xdr:cNvSpPr/>
      </xdr:nvSpPr>
      <xdr:spPr>
        <a:xfrm>
          <a:off x="15430500" y="13450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24089</xdr:rowOff>
    </xdr:from>
    <xdr:ext cx="534377" cy="259045"/>
    <xdr:sp macro="" textlink="">
      <xdr:nvSpPr>
        <xdr:cNvPr id="648" name="テキスト ボックス 647">
          <a:extLst>
            <a:ext uri="{FF2B5EF4-FFF2-40B4-BE49-F238E27FC236}">
              <a16:creationId xmlns:a16="http://schemas.microsoft.com/office/drawing/2014/main" xmlns="" id="{00000000-0008-0000-0700-000088020000}"/>
            </a:ext>
          </a:extLst>
        </xdr:cNvPr>
        <xdr:cNvSpPr txBox="1"/>
      </xdr:nvSpPr>
      <xdr:spPr>
        <a:xfrm>
          <a:off x="15214111" y="13225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68120</xdr:rowOff>
    </xdr:from>
    <xdr:to>
      <xdr:col>76</xdr:col>
      <xdr:colOff>165100</xdr:colOff>
      <xdr:row>77</xdr:row>
      <xdr:rowOff>169720</xdr:rowOff>
    </xdr:to>
    <xdr:sp macro="" textlink="">
      <xdr:nvSpPr>
        <xdr:cNvPr id="649" name="楕円 648">
          <a:extLst>
            <a:ext uri="{FF2B5EF4-FFF2-40B4-BE49-F238E27FC236}">
              <a16:creationId xmlns:a16="http://schemas.microsoft.com/office/drawing/2014/main" xmlns="" id="{00000000-0008-0000-0700-000089020000}"/>
            </a:ext>
          </a:extLst>
        </xdr:cNvPr>
        <xdr:cNvSpPr/>
      </xdr:nvSpPr>
      <xdr:spPr>
        <a:xfrm>
          <a:off x="14541500" y="13269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14797</xdr:rowOff>
    </xdr:from>
    <xdr:ext cx="534377" cy="259045"/>
    <xdr:sp macro="" textlink="">
      <xdr:nvSpPr>
        <xdr:cNvPr id="650" name="テキスト ボックス 649">
          <a:extLst>
            <a:ext uri="{FF2B5EF4-FFF2-40B4-BE49-F238E27FC236}">
              <a16:creationId xmlns:a16="http://schemas.microsoft.com/office/drawing/2014/main" xmlns="" id="{00000000-0008-0000-0700-00008A020000}"/>
            </a:ext>
          </a:extLst>
        </xdr:cNvPr>
        <xdr:cNvSpPr txBox="1"/>
      </xdr:nvSpPr>
      <xdr:spPr>
        <a:xfrm>
          <a:off x="14325111" y="13044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43991</xdr:rowOff>
    </xdr:from>
    <xdr:to>
      <xdr:col>72</xdr:col>
      <xdr:colOff>38100</xdr:colOff>
      <xdr:row>77</xdr:row>
      <xdr:rowOff>145591</xdr:rowOff>
    </xdr:to>
    <xdr:sp macro="" textlink="">
      <xdr:nvSpPr>
        <xdr:cNvPr id="651" name="楕円 650">
          <a:extLst>
            <a:ext uri="{FF2B5EF4-FFF2-40B4-BE49-F238E27FC236}">
              <a16:creationId xmlns:a16="http://schemas.microsoft.com/office/drawing/2014/main" xmlns="" id="{00000000-0008-0000-0700-00008B020000}"/>
            </a:ext>
          </a:extLst>
        </xdr:cNvPr>
        <xdr:cNvSpPr/>
      </xdr:nvSpPr>
      <xdr:spPr>
        <a:xfrm>
          <a:off x="13652500" y="13245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75</xdr:row>
      <xdr:rowOff>162118</xdr:rowOff>
    </xdr:from>
    <xdr:ext cx="534377" cy="259045"/>
    <xdr:sp macro="" textlink="">
      <xdr:nvSpPr>
        <xdr:cNvPr id="652" name="テキスト ボックス 651">
          <a:extLst>
            <a:ext uri="{FF2B5EF4-FFF2-40B4-BE49-F238E27FC236}">
              <a16:creationId xmlns:a16="http://schemas.microsoft.com/office/drawing/2014/main" xmlns="" id="{00000000-0008-0000-0700-00008C020000}"/>
            </a:ext>
          </a:extLst>
        </xdr:cNvPr>
        <xdr:cNvSpPr txBox="1"/>
      </xdr:nvSpPr>
      <xdr:spPr>
        <a:xfrm>
          <a:off x="13436111" y="13020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58527</xdr:rowOff>
    </xdr:from>
    <xdr:to>
      <xdr:col>67</xdr:col>
      <xdr:colOff>101600</xdr:colOff>
      <xdr:row>78</xdr:row>
      <xdr:rowOff>160127</xdr:rowOff>
    </xdr:to>
    <xdr:sp macro="" textlink="">
      <xdr:nvSpPr>
        <xdr:cNvPr id="653" name="楕円 652">
          <a:extLst>
            <a:ext uri="{FF2B5EF4-FFF2-40B4-BE49-F238E27FC236}">
              <a16:creationId xmlns:a16="http://schemas.microsoft.com/office/drawing/2014/main" xmlns="" id="{00000000-0008-0000-0700-00008D020000}"/>
            </a:ext>
          </a:extLst>
        </xdr:cNvPr>
        <xdr:cNvSpPr/>
      </xdr:nvSpPr>
      <xdr:spPr>
        <a:xfrm>
          <a:off x="12763500" y="13431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5204</xdr:rowOff>
    </xdr:from>
    <xdr:ext cx="534377" cy="259045"/>
    <xdr:sp macro="" textlink="">
      <xdr:nvSpPr>
        <xdr:cNvPr id="654" name="テキスト ボックス 653">
          <a:extLst>
            <a:ext uri="{FF2B5EF4-FFF2-40B4-BE49-F238E27FC236}">
              <a16:creationId xmlns:a16="http://schemas.microsoft.com/office/drawing/2014/main" xmlns="" id="{00000000-0008-0000-0700-00008E020000}"/>
            </a:ext>
          </a:extLst>
        </xdr:cNvPr>
        <xdr:cNvSpPr txBox="1"/>
      </xdr:nvSpPr>
      <xdr:spPr>
        <a:xfrm>
          <a:off x="12547111" y="13206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5" name="正方形/長方形 654">
          <a:extLst>
            <a:ext uri="{FF2B5EF4-FFF2-40B4-BE49-F238E27FC236}">
              <a16:creationId xmlns:a16="http://schemas.microsoft.com/office/drawing/2014/main" xmlns="" id="{00000000-0008-0000-0700-00008F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6" name="正方形/長方形 655">
          <a:extLst>
            <a:ext uri="{FF2B5EF4-FFF2-40B4-BE49-F238E27FC236}">
              <a16:creationId xmlns:a16="http://schemas.microsoft.com/office/drawing/2014/main" xmlns="" id="{00000000-0008-0000-0700-000090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7" name="正方形/長方形 656">
          <a:extLst>
            <a:ext uri="{FF2B5EF4-FFF2-40B4-BE49-F238E27FC236}">
              <a16:creationId xmlns:a16="http://schemas.microsoft.com/office/drawing/2014/main" xmlns="" id="{00000000-0008-0000-0700-000091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8" name="正方形/長方形 657">
          <a:extLst>
            <a:ext uri="{FF2B5EF4-FFF2-40B4-BE49-F238E27FC236}">
              <a16:creationId xmlns:a16="http://schemas.microsoft.com/office/drawing/2014/main" xmlns="" id="{00000000-0008-0000-0700-000092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9" name="正方形/長方形 658">
          <a:extLst>
            <a:ext uri="{FF2B5EF4-FFF2-40B4-BE49-F238E27FC236}">
              <a16:creationId xmlns:a16="http://schemas.microsoft.com/office/drawing/2014/main" xmlns="" id="{00000000-0008-0000-0700-000093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0" name="正方形/長方形 659">
          <a:extLst>
            <a:ext uri="{FF2B5EF4-FFF2-40B4-BE49-F238E27FC236}">
              <a16:creationId xmlns:a16="http://schemas.microsoft.com/office/drawing/2014/main" xmlns="" id="{00000000-0008-0000-0700-000094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1" name="正方形/長方形 660">
          <a:extLst>
            <a:ext uri="{FF2B5EF4-FFF2-40B4-BE49-F238E27FC236}">
              <a16:creationId xmlns:a16="http://schemas.microsoft.com/office/drawing/2014/main" xmlns="" id="{00000000-0008-0000-0700-000095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2" name="正方形/長方形 661">
          <a:extLst>
            <a:ext uri="{FF2B5EF4-FFF2-40B4-BE49-F238E27FC236}">
              <a16:creationId xmlns:a16="http://schemas.microsoft.com/office/drawing/2014/main" xmlns="" id="{00000000-0008-0000-0700-000096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3" name="テキスト ボックス 662">
          <a:extLst>
            <a:ext uri="{FF2B5EF4-FFF2-40B4-BE49-F238E27FC236}">
              <a16:creationId xmlns:a16="http://schemas.microsoft.com/office/drawing/2014/main" xmlns="" id="{00000000-0008-0000-0700-000097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4" name="直線コネクタ 663">
          <a:extLst>
            <a:ext uri="{FF2B5EF4-FFF2-40B4-BE49-F238E27FC236}">
              <a16:creationId xmlns:a16="http://schemas.microsoft.com/office/drawing/2014/main" xmlns="" id="{00000000-0008-0000-0700-000098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5" name="直線コネクタ 664">
          <a:extLst>
            <a:ext uri="{FF2B5EF4-FFF2-40B4-BE49-F238E27FC236}">
              <a16:creationId xmlns:a16="http://schemas.microsoft.com/office/drawing/2014/main" xmlns="" id="{00000000-0008-0000-0700-000099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6" name="テキスト ボックス 665">
          <a:extLst>
            <a:ext uri="{FF2B5EF4-FFF2-40B4-BE49-F238E27FC236}">
              <a16:creationId xmlns:a16="http://schemas.microsoft.com/office/drawing/2014/main" xmlns="" id="{00000000-0008-0000-0700-00009A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7" name="直線コネクタ 666">
          <a:extLst>
            <a:ext uri="{FF2B5EF4-FFF2-40B4-BE49-F238E27FC236}">
              <a16:creationId xmlns:a16="http://schemas.microsoft.com/office/drawing/2014/main" xmlns="" id="{00000000-0008-0000-0700-00009B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8" name="テキスト ボックス 667">
          <a:extLst>
            <a:ext uri="{FF2B5EF4-FFF2-40B4-BE49-F238E27FC236}">
              <a16:creationId xmlns:a16="http://schemas.microsoft.com/office/drawing/2014/main" xmlns="" id="{00000000-0008-0000-0700-00009C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9" name="直線コネクタ 668">
          <a:extLst>
            <a:ext uri="{FF2B5EF4-FFF2-40B4-BE49-F238E27FC236}">
              <a16:creationId xmlns:a16="http://schemas.microsoft.com/office/drawing/2014/main" xmlns="" id="{00000000-0008-0000-0700-00009D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0" name="テキスト ボックス 669">
          <a:extLst>
            <a:ext uri="{FF2B5EF4-FFF2-40B4-BE49-F238E27FC236}">
              <a16:creationId xmlns:a16="http://schemas.microsoft.com/office/drawing/2014/main" xmlns="" id="{00000000-0008-0000-0700-00009E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1" name="直線コネクタ 670">
          <a:extLst>
            <a:ext uri="{FF2B5EF4-FFF2-40B4-BE49-F238E27FC236}">
              <a16:creationId xmlns:a16="http://schemas.microsoft.com/office/drawing/2014/main" xmlns="" id="{00000000-0008-0000-0700-00009F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2" name="テキスト ボックス 671">
          <a:extLst>
            <a:ext uri="{FF2B5EF4-FFF2-40B4-BE49-F238E27FC236}">
              <a16:creationId xmlns:a16="http://schemas.microsoft.com/office/drawing/2014/main" xmlns="" id="{00000000-0008-0000-0700-0000A0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3" name="直線コネクタ 672">
          <a:extLst>
            <a:ext uri="{FF2B5EF4-FFF2-40B4-BE49-F238E27FC236}">
              <a16:creationId xmlns:a16="http://schemas.microsoft.com/office/drawing/2014/main" xmlns="" id="{00000000-0008-0000-0700-0000A1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4" name="テキスト ボックス 673">
          <a:extLst>
            <a:ext uri="{FF2B5EF4-FFF2-40B4-BE49-F238E27FC236}">
              <a16:creationId xmlns:a16="http://schemas.microsoft.com/office/drawing/2014/main" xmlns="" id="{00000000-0008-0000-0700-0000A2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5" name="直線コネクタ 674">
          <a:extLst>
            <a:ext uri="{FF2B5EF4-FFF2-40B4-BE49-F238E27FC236}">
              <a16:creationId xmlns:a16="http://schemas.microsoft.com/office/drawing/2014/main" xmlns="" id="{00000000-0008-0000-0700-0000A3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6" name="テキスト ボックス 675">
          <a:extLst>
            <a:ext uri="{FF2B5EF4-FFF2-40B4-BE49-F238E27FC236}">
              <a16:creationId xmlns:a16="http://schemas.microsoft.com/office/drawing/2014/main" xmlns="" id="{00000000-0008-0000-0700-0000A4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7" name="公債費グラフ枠">
          <a:extLst>
            <a:ext uri="{FF2B5EF4-FFF2-40B4-BE49-F238E27FC236}">
              <a16:creationId xmlns:a16="http://schemas.microsoft.com/office/drawing/2014/main" xmlns="" id="{00000000-0008-0000-0700-0000A5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13402</xdr:rowOff>
    </xdr:from>
    <xdr:to>
      <xdr:col>85</xdr:col>
      <xdr:colOff>126364</xdr:colOff>
      <xdr:row>99</xdr:row>
      <xdr:rowOff>43918</xdr:rowOff>
    </xdr:to>
    <xdr:cxnSp macro="">
      <xdr:nvCxnSpPr>
        <xdr:cNvPr id="678" name="直線コネクタ 677">
          <a:extLst>
            <a:ext uri="{FF2B5EF4-FFF2-40B4-BE49-F238E27FC236}">
              <a16:creationId xmlns:a16="http://schemas.microsoft.com/office/drawing/2014/main" xmlns="" id="{00000000-0008-0000-0700-0000A6020000}"/>
            </a:ext>
          </a:extLst>
        </xdr:cNvPr>
        <xdr:cNvCxnSpPr/>
      </xdr:nvCxnSpPr>
      <xdr:spPr>
        <a:xfrm flipV="1">
          <a:off x="16317595" y="15615352"/>
          <a:ext cx="1269" cy="1402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47745</xdr:rowOff>
    </xdr:from>
    <xdr:ext cx="378565" cy="259045"/>
    <xdr:sp macro="" textlink="">
      <xdr:nvSpPr>
        <xdr:cNvPr id="679" name="公債費最小値テキスト">
          <a:extLst>
            <a:ext uri="{FF2B5EF4-FFF2-40B4-BE49-F238E27FC236}">
              <a16:creationId xmlns:a16="http://schemas.microsoft.com/office/drawing/2014/main" xmlns="" id="{00000000-0008-0000-0700-0000A7020000}"/>
            </a:ext>
          </a:extLst>
        </xdr:cNvPr>
        <xdr:cNvSpPr txBox="1"/>
      </xdr:nvSpPr>
      <xdr:spPr>
        <a:xfrm>
          <a:off x="16370300" y="170212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43918</xdr:rowOff>
    </xdr:from>
    <xdr:to>
      <xdr:col>86</xdr:col>
      <xdr:colOff>25400</xdr:colOff>
      <xdr:row>99</xdr:row>
      <xdr:rowOff>43918</xdr:rowOff>
    </xdr:to>
    <xdr:cxnSp macro="">
      <xdr:nvCxnSpPr>
        <xdr:cNvPr id="680" name="直線コネクタ 679">
          <a:extLst>
            <a:ext uri="{FF2B5EF4-FFF2-40B4-BE49-F238E27FC236}">
              <a16:creationId xmlns:a16="http://schemas.microsoft.com/office/drawing/2014/main" xmlns="" id="{00000000-0008-0000-0700-0000A8020000}"/>
            </a:ext>
          </a:extLst>
        </xdr:cNvPr>
        <xdr:cNvCxnSpPr/>
      </xdr:nvCxnSpPr>
      <xdr:spPr>
        <a:xfrm>
          <a:off x="16230600" y="17017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131529</xdr:rowOff>
    </xdr:from>
    <xdr:ext cx="599010" cy="259045"/>
    <xdr:sp macro="" textlink="">
      <xdr:nvSpPr>
        <xdr:cNvPr id="681" name="公債費最大値テキスト">
          <a:extLst>
            <a:ext uri="{FF2B5EF4-FFF2-40B4-BE49-F238E27FC236}">
              <a16:creationId xmlns:a16="http://schemas.microsoft.com/office/drawing/2014/main" xmlns="" id="{00000000-0008-0000-0700-0000A9020000}"/>
            </a:ext>
          </a:extLst>
        </xdr:cNvPr>
        <xdr:cNvSpPr txBox="1"/>
      </xdr:nvSpPr>
      <xdr:spPr>
        <a:xfrm>
          <a:off x="16370300" y="15390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736,298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13402</xdr:rowOff>
    </xdr:from>
    <xdr:to>
      <xdr:col>86</xdr:col>
      <xdr:colOff>25400</xdr:colOff>
      <xdr:row>91</xdr:row>
      <xdr:rowOff>13402</xdr:rowOff>
    </xdr:to>
    <xdr:cxnSp macro="">
      <xdr:nvCxnSpPr>
        <xdr:cNvPr id="682" name="直線コネクタ 681">
          <a:extLst>
            <a:ext uri="{FF2B5EF4-FFF2-40B4-BE49-F238E27FC236}">
              <a16:creationId xmlns:a16="http://schemas.microsoft.com/office/drawing/2014/main" xmlns="" id="{00000000-0008-0000-0700-0000AA020000}"/>
            </a:ext>
          </a:extLst>
        </xdr:cNvPr>
        <xdr:cNvCxnSpPr/>
      </xdr:nvCxnSpPr>
      <xdr:spPr>
        <a:xfrm>
          <a:off x="16230600" y="15615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161012</xdr:rowOff>
    </xdr:from>
    <xdr:to>
      <xdr:col>85</xdr:col>
      <xdr:colOff>127000</xdr:colOff>
      <xdr:row>97</xdr:row>
      <xdr:rowOff>15418</xdr:rowOff>
    </xdr:to>
    <xdr:cxnSp macro="">
      <xdr:nvCxnSpPr>
        <xdr:cNvPr id="683" name="直線コネクタ 682">
          <a:extLst>
            <a:ext uri="{FF2B5EF4-FFF2-40B4-BE49-F238E27FC236}">
              <a16:creationId xmlns:a16="http://schemas.microsoft.com/office/drawing/2014/main" xmlns="" id="{00000000-0008-0000-0700-0000AB020000}"/>
            </a:ext>
          </a:extLst>
        </xdr:cNvPr>
        <xdr:cNvCxnSpPr/>
      </xdr:nvCxnSpPr>
      <xdr:spPr>
        <a:xfrm flipV="1">
          <a:off x="15481300" y="16620212"/>
          <a:ext cx="838200" cy="258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41276</xdr:rowOff>
    </xdr:from>
    <xdr:ext cx="599010" cy="259045"/>
    <xdr:sp macro="" textlink="">
      <xdr:nvSpPr>
        <xdr:cNvPr id="684" name="公債費平均値テキスト">
          <a:extLst>
            <a:ext uri="{FF2B5EF4-FFF2-40B4-BE49-F238E27FC236}">
              <a16:creationId xmlns:a16="http://schemas.microsoft.com/office/drawing/2014/main" xmlns="" id="{00000000-0008-0000-0700-0000AC020000}"/>
            </a:ext>
          </a:extLst>
        </xdr:cNvPr>
        <xdr:cNvSpPr txBox="1"/>
      </xdr:nvSpPr>
      <xdr:spPr>
        <a:xfrm>
          <a:off x="16370300" y="166719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62849</xdr:rowOff>
    </xdr:from>
    <xdr:to>
      <xdr:col>85</xdr:col>
      <xdr:colOff>177800</xdr:colOff>
      <xdr:row>97</xdr:row>
      <xdr:rowOff>164449</xdr:rowOff>
    </xdr:to>
    <xdr:sp macro="" textlink="">
      <xdr:nvSpPr>
        <xdr:cNvPr id="685" name="フローチャート: 判断 684">
          <a:extLst>
            <a:ext uri="{FF2B5EF4-FFF2-40B4-BE49-F238E27FC236}">
              <a16:creationId xmlns:a16="http://schemas.microsoft.com/office/drawing/2014/main" xmlns="" id="{00000000-0008-0000-0700-0000AD020000}"/>
            </a:ext>
          </a:extLst>
        </xdr:cNvPr>
        <xdr:cNvSpPr/>
      </xdr:nvSpPr>
      <xdr:spPr>
        <a:xfrm>
          <a:off x="16268700" y="166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139616</xdr:rowOff>
    </xdr:from>
    <xdr:to>
      <xdr:col>81</xdr:col>
      <xdr:colOff>50800</xdr:colOff>
      <xdr:row>97</xdr:row>
      <xdr:rowOff>15418</xdr:rowOff>
    </xdr:to>
    <xdr:cxnSp macro="">
      <xdr:nvCxnSpPr>
        <xdr:cNvPr id="686" name="直線コネクタ 685">
          <a:extLst>
            <a:ext uri="{FF2B5EF4-FFF2-40B4-BE49-F238E27FC236}">
              <a16:creationId xmlns:a16="http://schemas.microsoft.com/office/drawing/2014/main" xmlns="" id="{00000000-0008-0000-0700-0000AE020000}"/>
            </a:ext>
          </a:extLst>
        </xdr:cNvPr>
        <xdr:cNvCxnSpPr/>
      </xdr:nvCxnSpPr>
      <xdr:spPr>
        <a:xfrm>
          <a:off x="14592300" y="16598816"/>
          <a:ext cx="889000" cy="47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53711</xdr:rowOff>
    </xdr:from>
    <xdr:to>
      <xdr:col>81</xdr:col>
      <xdr:colOff>101600</xdr:colOff>
      <xdr:row>97</xdr:row>
      <xdr:rowOff>155311</xdr:rowOff>
    </xdr:to>
    <xdr:sp macro="" textlink="">
      <xdr:nvSpPr>
        <xdr:cNvPr id="687" name="フローチャート: 判断 686">
          <a:extLst>
            <a:ext uri="{FF2B5EF4-FFF2-40B4-BE49-F238E27FC236}">
              <a16:creationId xmlns:a16="http://schemas.microsoft.com/office/drawing/2014/main" xmlns="" id="{00000000-0008-0000-0700-0000AF020000}"/>
            </a:ext>
          </a:extLst>
        </xdr:cNvPr>
        <xdr:cNvSpPr/>
      </xdr:nvSpPr>
      <xdr:spPr>
        <a:xfrm>
          <a:off x="15430500" y="16684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146438</xdr:rowOff>
    </xdr:from>
    <xdr:ext cx="599010" cy="259045"/>
    <xdr:sp macro="" textlink="">
      <xdr:nvSpPr>
        <xdr:cNvPr id="688" name="テキスト ボックス 687">
          <a:extLst>
            <a:ext uri="{FF2B5EF4-FFF2-40B4-BE49-F238E27FC236}">
              <a16:creationId xmlns:a16="http://schemas.microsoft.com/office/drawing/2014/main" xmlns="" id="{00000000-0008-0000-0700-0000B0020000}"/>
            </a:ext>
          </a:extLst>
        </xdr:cNvPr>
        <xdr:cNvSpPr txBox="1"/>
      </xdr:nvSpPr>
      <xdr:spPr>
        <a:xfrm>
          <a:off x="15181795" y="16777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42444</xdr:rowOff>
    </xdr:from>
    <xdr:to>
      <xdr:col>76</xdr:col>
      <xdr:colOff>114300</xdr:colOff>
      <xdr:row>96</xdr:row>
      <xdr:rowOff>139616</xdr:rowOff>
    </xdr:to>
    <xdr:cxnSp macro="">
      <xdr:nvCxnSpPr>
        <xdr:cNvPr id="689" name="直線コネクタ 688">
          <a:extLst>
            <a:ext uri="{FF2B5EF4-FFF2-40B4-BE49-F238E27FC236}">
              <a16:creationId xmlns:a16="http://schemas.microsoft.com/office/drawing/2014/main" xmlns="" id="{00000000-0008-0000-0700-0000B1020000}"/>
            </a:ext>
          </a:extLst>
        </xdr:cNvPr>
        <xdr:cNvCxnSpPr/>
      </xdr:nvCxnSpPr>
      <xdr:spPr>
        <a:xfrm>
          <a:off x="13703300" y="16501644"/>
          <a:ext cx="889000" cy="97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58032</xdr:rowOff>
    </xdr:from>
    <xdr:to>
      <xdr:col>76</xdr:col>
      <xdr:colOff>165100</xdr:colOff>
      <xdr:row>97</xdr:row>
      <xdr:rowOff>159632</xdr:rowOff>
    </xdr:to>
    <xdr:sp macro="" textlink="">
      <xdr:nvSpPr>
        <xdr:cNvPr id="690" name="フローチャート: 判断 689">
          <a:extLst>
            <a:ext uri="{FF2B5EF4-FFF2-40B4-BE49-F238E27FC236}">
              <a16:creationId xmlns:a16="http://schemas.microsoft.com/office/drawing/2014/main" xmlns="" id="{00000000-0008-0000-0700-0000B2020000}"/>
            </a:ext>
          </a:extLst>
        </xdr:cNvPr>
        <xdr:cNvSpPr/>
      </xdr:nvSpPr>
      <xdr:spPr>
        <a:xfrm>
          <a:off x="14541500" y="16688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150759</xdr:rowOff>
    </xdr:from>
    <xdr:ext cx="599010" cy="259045"/>
    <xdr:sp macro="" textlink="">
      <xdr:nvSpPr>
        <xdr:cNvPr id="691" name="テキスト ボックス 690">
          <a:extLst>
            <a:ext uri="{FF2B5EF4-FFF2-40B4-BE49-F238E27FC236}">
              <a16:creationId xmlns:a16="http://schemas.microsoft.com/office/drawing/2014/main" xmlns="" id="{00000000-0008-0000-0700-0000B3020000}"/>
            </a:ext>
          </a:extLst>
        </xdr:cNvPr>
        <xdr:cNvSpPr txBox="1"/>
      </xdr:nvSpPr>
      <xdr:spPr>
        <a:xfrm>
          <a:off x="14292795" y="16781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42444</xdr:rowOff>
    </xdr:from>
    <xdr:to>
      <xdr:col>71</xdr:col>
      <xdr:colOff>177800</xdr:colOff>
      <xdr:row>96</xdr:row>
      <xdr:rowOff>54285</xdr:rowOff>
    </xdr:to>
    <xdr:cxnSp macro="">
      <xdr:nvCxnSpPr>
        <xdr:cNvPr id="692" name="直線コネクタ 691">
          <a:extLst>
            <a:ext uri="{FF2B5EF4-FFF2-40B4-BE49-F238E27FC236}">
              <a16:creationId xmlns:a16="http://schemas.microsoft.com/office/drawing/2014/main" xmlns="" id="{00000000-0008-0000-0700-0000B4020000}"/>
            </a:ext>
          </a:extLst>
        </xdr:cNvPr>
        <xdr:cNvCxnSpPr/>
      </xdr:nvCxnSpPr>
      <xdr:spPr>
        <a:xfrm flipV="1">
          <a:off x="12814300" y="16501644"/>
          <a:ext cx="889000" cy="118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57916</xdr:rowOff>
    </xdr:from>
    <xdr:to>
      <xdr:col>72</xdr:col>
      <xdr:colOff>38100</xdr:colOff>
      <xdr:row>97</xdr:row>
      <xdr:rowOff>159516</xdr:rowOff>
    </xdr:to>
    <xdr:sp macro="" textlink="">
      <xdr:nvSpPr>
        <xdr:cNvPr id="693" name="フローチャート: 判断 692">
          <a:extLst>
            <a:ext uri="{FF2B5EF4-FFF2-40B4-BE49-F238E27FC236}">
              <a16:creationId xmlns:a16="http://schemas.microsoft.com/office/drawing/2014/main" xmlns="" id="{00000000-0008-0000-0700-0000B5020000}"/>
            </a:ext>
          </a:extLst>
        </xdr:cNvPr>
        <xdr:cNvSpPr/>
      </xdr:nvSpPr>
      <xdr:spPr>
        <a:xfrm>
          <a:off x="13652500" y="1668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150643</xdr:rowOff>
    </xdr:from>
    <xdr:ext cx="599010" cy="259045"/>
    <xdr:sp macro="" textlink="">
      <xdr:nvSpPr>
        <xdr:cNvPr id="694" name="テキスト ボックス 693">
          <a:extLst>
            <a:ext uri="{FF2B5EF4-FFF2-40B4-BE49-F238E27FC236}">
              <a16:creationId xmlns:a16="http://schemas.microsoft.com/office/drawing/2014/main" xmlns="" id="{00000000-0008-0000-0700-0000B6020000}"/>
            </a:ext>
          </a:extLst>
        </xdr:cNvPr>
        <xdr:cNvSpPr txBox="1"/>
      </xdr:nvSpPr>
      <xdr:spPr>
        <a:xfrm>
          <a:off x="13403795" y="167812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52617</xdr:rowOff>
    </xdr:from>
    <xdr:to>
      <xdr:col>67</xdr:col>
      <xdr:colOff>101600</xdr:colOff>
      <xdr:row>97</xdr:row>
      <xdr:rowOff>154217</xdr:rowOff>
    </xdr:to>
    <xdr:sp macro="" textlink="">
      <xdr:nvSpPr>
        <xdr:cNvPr id="695" name="フローチャート: 判断 694">
          <a:extLst>
            <a:ext uri="{FF2B5EF4-FFF2-40B4-BE49-F238E27FC236}">
              <a16:creationId xmlns:a16="http://schemas.microsoft.com/office/drawing/2014/main" xmlns="" id="{00000000-0008-0000-0700-0000B7020000}"/>
            </a:ext>
          </a:extLst>
        </xdr:cNvPr>
        <xdr:cNvSpPr/>
      </xdr:nvSpPr>
      <xdr:spPr>
        <a:xfrm>
          <a:off x="12763500" y="16683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145344</xdr:rowOff>
    </xdr:from>
    <xdr:ext cx="599010" cy="259045"/>
    <xdr:sp macro="" textlink="">
      <xdr:nvSpPr>
        <xdr:cNvPr id="696" name="テキスト ボックス 695">
          <a:extLst>
            <a:ext uri="{FF2B5EF4-FFF2-40B4-BE49-F238E27FC236}">
              <a16:creationId xmlns:a16="http://schemas.microsoft.com/office/drawing/2014/main" xmlns="" id="{00000000-0008-0000-0700-0000B8020000}"/>
            </a:ext>
          </a:extLst>
        </xdr:cNvPr>
        <xdr:cNvSpPr txBox="1"/>
      </xdr:nvSpPr>
      <xdr:spPr>
        <a:xfrm>
          <a:off x="12514795" y="16775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xmlns="" id="{00000000-0008-0000-0700-0000B9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xmlns="" id="{00000000-0008-0000-0700-0000BA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xmlns="" id="{00000000-0008-0000-0700-0000BB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xmlns="" id="{00000000-0008-0000-0700-0000BC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xmlns="" id="{00000000-0008-0000-0700-0000BD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110212</xdr:rowOff>
    </xdr:from>
    <xdr:to>
      <xdr:col>85</xdr:col>
      <xdr:colOff>177800</xdr:colOff>
      <xdr:row>97</xdr:row>
      <xdr:rowOff>40362</xdr:rowOff>
    </xdr:to>
    <xdr:sp macro="" textlink="">
      <xdr:nvSpPr>
        <xdr:cNvPr id="702" name="楕円 701">
          <a:extLst>
            <a:ext uri="{FF2B5EF4-FFF2-40B4-BE49-F238E27FC236}">
              <a16:creationId xmlns:a16="http://schemas.microsoft.com/office/drawing/2014/main" xmlns="" id="{00000000-0008-0000-0700-0000BE020000}"/>
            </a:ext>
          </a:extLst>
        </xdr:cNvPr>
        <xdr:cNvSpPr/>
      </xdr:nvSpPr>
      <xdr:spPr>
        <a:xfrm>
          <a:off x="16268700" y="16569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133089</xdr:rowOff>
    </xdr:from>
    <xdr:ext cx="599010" cy="259045"/>
    <xdr:sp macro="" textlink="">
      <xdr:nvSpPr>
        <xdr:cNvPr id="703" name="公債費該当値テキスト">
          <a:extLst>
            <a:ext uri="{FF2B5EF4-FFF2-40B4-BE49-F238E27FC236}">
              <a16:creationId xmlns:a16="http://schemas.microsoft.com/office/drawing/2014/main" xmlns="" id="{00000000-0008-0000-0700-0000BF020000}"/>
            </a:ext>
          </a:extLst>
        </xdr:cNvPr>
        <xdr:cNvSpPr txBox="1"/>
      </xdr:nvSpPr>
      <xdr:spPr>
        <a:xfrm>
          <a:off x="16370300" y="16420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208,813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136068</xdr:rowOff>
    </xdr:from>
    <xdr:to>
      <xdr:col>81</xdr:col>
      <xdr:colOff>101600</xdr:colOff>
      <xdr:row>97</xdr:row>
      <xdr:rowOff>66218</xdr:rowOff>
    </xdr:to>
    <xdr:sp macro="" textlink="">
      <xdr:nvSpPr>
        <xdr:cNvPr id="704" name="楕円 703">
          <a:extLst>
            <a:ext uri="{FF2B5EF4-FFF2-40B4-BE49-F238E27FC236}">
              <a16:creationId xmlns:a16="http://schemas.microsoft.com/office/drawing/2014/main" xmlns="" id="{00000000-0008-0000-0700-0000C0020000}"/>
            </a:ext>
          </a:extLst>
        </xdr:cNvPr>
        <xdr:cNvSpPr/>
      </xdr:nvSpPr>
      <xdr:spPr>
        <a:xfrm>
          <a:off x="15430500" y="165952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82745</xdr:rowOff>
    </xdr:from>
    <xdr:ext cx="599010" cy="259045"/>
    <xdr:sp macro="" textlink="">
      <xdr:nvSpPr>
        <xdr:cNvPr id="705" name="テキスト ボックス 704">
          <a:extLst>
            <a:ext uri="{FF2B5EF4-FFF2-40B4-BE49-F238E27FC236}">
              <a16:creationId xmlns:a16="http://schemas.microsoft.com/office/drawing/2014/main" xmlns="" id="{00000000-0008-0000-0700-0000C1020000}"/>
            </a:ext>
          </a:extLst>
        </xdr:cNvPr>
        <xdr:cNvSpPr txBox="1"/>
      </xdr:nvSpPr>
      <xdr:spPr>
        <a:xfrm>
          <a:off x="15181795" y="163704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88816</xdr:rowOff>
    </xdr:from>
    <xdr:to>
      <xdr:col>76</xdr:col>
      <xdr:colOff>165100</xdr:colOff>
      <xdr:row>97</xdr:row>
      <xdr:rowOff>18966</xdr:rowOff>
    </xdr:to>
    <xdr:sp macro="" textlink="">
      <xdr:nvSpPr>
        <xdr:cNvPr id="706" name="楕円 705">
          <a:extLst>
            <a:ext uri="{FF2B5EF4-FFF2-40B4-BE49-F238E27FC236}">
              <a16:creationId xmlns:a16="http://schemas.microsoft.com/office/drawing/2014/main" xmlns="" id="{00000000-0008-0000-0700-0000C2020000}"/>
            </a:ext>
          </a:extLst>
        </xdr:cNvPr>
        <xdr:cNvSpPr/>
      </xdr:nvSpPr>
      <xdr:spPr>
        <a:xfrm>
          <a:off x="14541500" y="16548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35493</xdr:rowOff>
    </xdr:from>
    <xdr:ext cx="599010" cy="259045"/>
    <xdr:sp macro="" textlink="">
      <xdr:nvSpPr>
        <xdr:cNvPr id="707" name="テキスト ボックス 706">
          <a:extLst>
            <a:ext uri="{FF2B5EF4-FFF2-40B4-BE49-F238E27FC236}">
              <a16:creationId xmlns:a16="http://schemas.microsoft.com/office/drawing/2014/main" xmlns="" id="{00000000-0008-0000-0700-0000C3020000}"/>
            </a:ext>
          </a:extLst>
        </xdr:cNvPr>
        <xdr:cNvSpPr txBox="1"/>
      </xdr:nvSpPr>
      <xdr:spPr>
        <a:xfrm>
          <a:off x="14292795" y="163232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163094</xdr:rowOff>
    </xdr:from>
    <xdr:to>
      <xdr:col>72</xdr:col>
      <xdr:colOff>38100</xdr:colOff>
      <xdr:row>96</xdr:row>
      <xdr:rowOff>93244</xdr:rowOff>
    </xdr:to>
    <xdr:sp macro="" textlink="">
      <xdr:nvSpPr>
        <xdr:cNvPr id="708" name="楕円 707">
          <a:extLst>
            <a:ext uri="{FF2B5EF4-FFF2-40B4-BE49-F238E27FC236}">
              <a16:creationId xmlns:a16="http://schemas.microsoft.com/office/drawing/2014/main" xmlns="" id="{00000000-0008-0000-0700-0000C4020000}"/>
            </a:ext>
          </a:extLst>
        </xdr:cNvPr>
        <xdr:cNvSpPr/>
      </xdr:nvSpPr>
      <xdr:spPr>
        <a:xfrm>
          <a:off x="13652500" y="16450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94</xdr:row>
      <xdr:rowOff>109771</xdr:rowOff>
    </xdr:from>
    <xdr:ext cx="599010" cy="259045"/>
    <xdr:sp macro="" textlink="">
      <xdr:nvSpPr>
        <xdr:cNvPr id="709" name="テキスト ボックス 708">
          <a:extLst>
            <a:ext uri="{FF2B5EF4-FFF2-40B4-BE49-F238E27FC236}">
              <a16:creationId xmlns:a16="http://schemas.microsoft.com/office/drawing/2014/main" xmlns="" id="{00000000-0008-0000-0700-0000C5020000}"/>
            </a:ext>
          </a:extLst>
        </xdr:cNvPr>
        <xdr:cNvSpPr txBox="1"/>
      </xdr:nvSpPr>
      <xdr:spPr>
        <a:xfrm>
          <a:off x="13403795" y="162260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3485</xdr:rowOff>
    </xdr:from>
    <xdr:to>
      <xdr:col>67</xdr:col>
      <xdr:colOff>101600</xdr:colOff>
      <xdr:row>96</xdr:row>
      <xdr:rowOff>105085</xdr:rowOff>
    </xdr:to>
    <xdr:sp macro="" textlink="">
      <xdr:nvSpPr>
        <xdr:cNvPr id="710" name="楕円 709">
          <a:extLst>
            <a:ext uri="{FF2B5EF4-FFF2-40B4-BE49-F238E27FC236}">
              <a16:creationId xmlns:a16="http://schemas.microsoft.com/office/drawing/2014/main" xmlns="" id="{00000000-0008-0000-0700-0000C6020000}"/>
            </a:ext>
          </a:extLst>
        </xdr:cNvPr>
        <xdr:cNvSpPr/>
      </xdr:nvSpPr>
      <xdr:spPr>
        <a:xfrm>
          <a:off x="12763500" y="16462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94</xdr:row>
      <xdr:rowOff>121612</xdr:rowOff>
    </xdr:from>
    <xdr:ext cx="599010" cy="259045"/>
    <xdr:sp macro="" textlink="">
      <xdr:nvSpPr>
        <xdr:cNvPr id="711" name="テキスト ボックス 710">
          <a:extLst>
            <a:ext uri="{FF2B5EF4-FFF2-40B4-BE49-F238E27FC236}">
              <a16:creationId xmlns:a16="http://schemas.microsoft.com/office/drawing/2014/main" xmlns="" id="{00000000-0008-0000-0700-0000C7020000}"/>
            </a:ext>
          </a:extLst>
        </xdr:cNvPr>
        <xdr:cNvSpPr txBox="1"/>
      </xdr:nvSpPr>
      <xdr:spPr>
        <a:xfrm>
          <a:off x="12514795" y="162379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2" name="正方形/長方形 711">
          <a:extLst>
            <a:ext uri="{FF2B5EF4-FFF2-40B4-BE49-F238E27FC236}">
              <a16:creationId xmlns:a16="http://schemas.microsoft.com/office/drawing/2014/main" xmlns="" id="{00000000-0008-0000-0700-0000C8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3" name="正方形/長方形 712">
          <a:extLst>
            <a:ext uri="{FF2B5EF4-FFF2-40B4-BE49-F238E27FC236}">
              <a16:creationId xmlns:a16="http://schemas.microsoft.com/office/drawing/2014/main" xmlns="" id="{00000000-0008-0000-0700-0000C9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4" name="正方形/長方形 713">
          <a:extLst>
            <a:ext uri="{FF2B5EF4-FFF2-40B4-BE49-F238E27FC236}">
              <a16:creationId xmlns:a16="http://schemas.microsoft.com/office/drawing/2014/main" xmlns="" id="{00000000-0008-0000-0700-0000CA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5" name="正方形/長方形 714">
          <a:extLst>
            <a:ext uri="{FF2B5EF4-FFF2-40B4-BE49-F238E27FC236}">
              <a16:creationId xmlns:a16="http://schemas.microsoft.com/office/drawing/2014/main" xmlns="" id="{00000000-0008-0000-0700-0000CB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6" name="正方形/長方形 715">
          <a:extLst>
            <a:ext uri="{FF2B5EF4-FFF2-40B4-BE49-F238E27FC236}">
              <a16:creationId xmlns:a16="http://schemas.microsoft.com/office/drawing/2014/main" xmlns="" id="{00000000-0008-0000-0700-0000CC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7" name="正方形/長方形 716">
          <a:extLst>
            <a:ext uri="{FF2B5EF4-FFF2-40B4-BE49-F238E27FC236}">
              <a16:creationId xmlns:a16="http://schemas.microsoft.com/office/drawing/2014/main" xmlns="" id="{00000000-0008-0000-0700-0000CD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8" name="正方形/長方形 717">
          <a:extLst>
            <a:ext uri="{FF2B5EF4-FFF2-40B4-BE49-F238E27FC236}">
              <a16:creationId xmlns:a16="http://schemas.microsoft.com/office/drawing/2014/main" xmlns="" id="{00000000-0008-0000-0700-0000CE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9" name="正方形/長方形 718">
          <a:extLst>
            <a:ext uri="{FF2B5EF4-FFF2-40B4-BE49-F238E27FC236}">
              <a16:creationId xmlns:a16="http://schemas.microsoft.com/office/drawing/2014/main" xmlns="" id="{00000000-0008-0000-0700-0000CF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0" name="テキスト ボックス 719">
          <a:extLst>
            <a:ext uri="{FF2B5EF4-FFF2-40B4-BE49-F238E27FC236}">
              <a16:creationId xmlns:a16="http://schemas.microsoft.com/office/drawing/2014/main" xmlns="" id="{00000000-0008-0000-0700-0000D0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1" name="直線コネクタ 720">
          <a:extLst>
            <a:ext uri="{FF2B5EF4-FFF2-40B4-BE49-F238E27FC236}">
              <a16:creationId xmlns:a16="http://schemas.microsoft.com/office/drawing/2014/main" xmlns="" id="{00000000-0008-0000-0700-0000D1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2" name="直線コネクタ 721">
          <a:extLst>
            <a:ext uri="{FF2B5EF4-FFF2-40B4-BE49-F238E27FC236}">
              <a16:creationId xmlns:a16="http://schemas.microsoft.com/office/drawing/2014/main" xmlns="" id="{00000000-0008-0000-0700-0000D2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3" name="テキスト ボックス 722">
          <a:extLst>
            <a:ext uri="{FF2B5EF4-FFF2-40B4-BE49-F238E27FC236}">
              <a16:creationId xmlns:a16="http://schemas.microsoft.com/office/drawing/2014/main" xmlns="" id="{00000000-0008-0000-0700-0000D3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4" name="直線コネクタ 723">
          <a:extLst>
            <a:ext uri="{FF2B5EF4-FFF2-40B4-BE49-F238E27FC236}">
              <a16:creationId xmlns:a16="http://schemas.microsoft.com/office/drawing/2014/main" xmlns="" id="{00000000-0008-0000-0700-0000D4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5" name="テキスト ボックス 724">
          <a:extLst>
            <a:ext uri="{FF2B5EF4-FFF2-40B4-BE49-F238E27FC236}">
              <a16:creationId xmlns:a16="http://schemas.microsoft.com/office/drawing/2014/main" xmlns="" id="{00000000-0008-0000-0700-0000D5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6" name="直線コネクタ 725">
          <a:extLst>
            <a:ext uri="{FF2B5EF4-FFF2-40B4-BE49-F238E27FC236}">
              <a16:creationId xmlns:a16="http://schemas.microsoft.com/office/drawing/2014/main" xmlns="" id="{00000000-0008-0000-0700-0000D6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7" name="テキスト ボックス 726">
          <a:extLst>
            <a:ext uri="{FF2B5EF4-FFF2-40B4-BE49-F238E27FC236}">
              <a16:creationId xmlns:a16="http://schemas.microsoft.com/office/drawing/2014/main" xmlns="" id="{00000000-0008-0000-0700-0000D7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8" name="直線コネクタ 727">
          <a:extLst>
            <a:ext uri="{FF2B5EF4-FFF2-40B4-BE49-F238E27FC236}">
              <a16:creationId xmlns:a16="http://schemas.microsoft.com/office/drawing/2014/main" xmlns="" id="{00000000-0008-0000-0700-0000D8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9" name="テキスト ボックス 728">
          <a:extLst>
            <a:ext uri="{FF2B5EF4-FFF2-40B4-BE49-F238E27FC236}">
              <a16:creationId xmlns:a16="http://schemas.microsoft.com/office/drawing/2014/main" xmlns="" id="{00000000-0008-0000-0700-0000D9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0" name="直線コネクタ 729">
          <a:extLst>
            <a:ext uri="{FF2B5EF4-FFF2-40B4-BE49-F238E27FC236}">
              <a16:creationId xmlns:a16="http://schemas.microsoft.com/office/drawing/2014/main" xmlns="" id="{00000000-0008-0000-0700-0000DA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1" name="テキスト ボックス 730">
          <a:extLst>
            <a:ext uri="{FF2B5EF4-FFF2-40B4-BE49-F238E27FC236}">
              <a16:creationId xmlns:a16="http://schemas.microsoft.com/office/drawing/2014/main" xmlns="" id="{00000000-0008-0000-0700-0000DB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2" name="諸支出金グラフ枠">
          <a:extLst>
            <a:ext uri="{FF2B5EF4-FFF2-40B4-BE49-F238E27FC236}">
              <a16:creationId xmlns:a16="http://schemas.microsoft.com/office/drawing/2014/main" xmlns="" id="{00000000-0008-0000-0700-0000DC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34270</xdr:rowOff>
    </xdr:from>
    <xdr:to>
      <xdr:col>116</xdr:col>
      <xdr:colOff>62864</xdr:colOff>
      <xdr:row>38</xdr:row>
      <xdr:rowOff>139700</xdr:rowOff>
    </xdr:to>
    <xdr:cxnSp macro="">
      <xdr:nvCxnSpPr>
        <xdr:cNvPr id="733" name="直線コネクタ 732">
          <a:extLst>
            <a:ext uri="{FF2B5EF4-FFF2-40B4-BE49-F238E27FC236}">
              <a16:creationId xmlns:a16="http://schemas.microsoft.com/office/drawing/2014/main" xmlns="" id="{00000000-0008-0000-0700-0000DD020000}"/>
            </a:ext>
          </a:extLst>
        </xdr:cNvPr>
        <xdr:cNvCxnSpPr/>
      </xdr:nvCxnSpPr>
      <xdr:spPr>
        <a:xfrm flipV="1">
          <a:off x="22159595" y="5177770"/>
          <a:ext cx="1269" cy="14770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10258</xdr:rowOff>
    </xdr:from>
    <xdr:ext cx="249299" cy="259045"/>
    <xdr:sp macro="" textlink="">
      <xdr:nvSpPr>
        <xdr:cNvPr id="734" name="諸支出金最小値テキスト">
          <a:extLst>
            <a:ext uri="{FF2B5EF4-FFF2-40B4-BE49-F238E27FC236}">
              <a16:creationId xmlns:a16="http://schemas.microsoft.com/office/drawing/2014/main" xmlns="" id="{00000000-0008-0000-0700-0000DE020000}"/>
            </a:ext>
          </a:extLst>
        </xdr:cNvPr>
        <xdr:cNvSpPr txBox="1"/>
      </xdr:nvSpPr>
      <xdr:spPr>
        <a:xfrm>
          <a:off x="22212300" y="66968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5" name="直線コネクタ 734">
          <a:extLst>
            <a:ext uri="{FF2B5EF4-FFF2-40B4-BE49-F238E27FC236}">
              <a16:creationId xmlns:a16="http://schemas.microsoft.com/office/drawing/2014/main" xmlns="" id="{00000000-0008-0000-0700-0000DF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152397</xdr:rowOff>
    </xdr:from>
    <xdr:ext cx="534377" cy="259045"/>
    <xdr:sp macro="" textlink="">
      <xdr:nvSpPr>
        <xdr:cNvPr id="736" name="諸支出金最大値テキスト">
          <a:extLst>
            <a:ext uri="{FF2B5EF4-FFF2-40B4-BE49-F238E27FC236}">
              <a16:creationId xmlns:a16="http://schemas.microsoft.com/office/drawing/2014/main" xmlns="" id="{00000000-0008-0000-0700-0000E0020000}"/>
            </a:ext>
          </a:extLst>
        </xdr:cNvPr>
        <xdr:cNvSpPr txBox="1"/>
      </xdr:nvSpPr>
      <xdr:spPr>
        <a:xfrm>
          <a:off x="22212300" y="4952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32,306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34270</xdr:rowOff>
    </xdr:from>
    <xdr:to>
      <xdr:col>116</xdr:col>
      <xdr:colOff>152400</xdr:colOff>
      <xdr:row>30</xdr:row>
      <xdr:rowOff>34270</xdr:rowOff>
    </xdr:to>
    <xdr:cxnSp macro="">
      <xdr:nvCxnSpPr>
        <xdr:cNvPr id="737" name="直線コネクタ 736">
          <a:extLst>
            <a:ext uri="{FF2B5EF4-FFF2-40B4-BE49-F238E27FC236}">
              <a16:creationId xmlns:a16="http://schemas.microsoft.com/office/drawing/2014/main" xmlns="" id="{00000000-0008-0000-0700-0000E1020000}"/>
            </a:ext>
          </a:extLst>
        </xdr:cNvPr>
        <xdr:cNvCxnSpPr/>
      </xdr:nvCxnSpPr>
      <xdr:spPr>
        <a:xfrm>
          <a:off x="22072600" y="5177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8" name="直線コネクタ 737">
          <a:extLst>
            <a:ext uri="{FF2B5EF4-FFF2-40B4-BE49-F238E27FC236}">
              <a16:creationId xmlns:a16="http://schemas.microsoft.com/office/drawing/2014/main" xmlns="" id="{00000000-0008-0000-0700-0000E2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99158</xdr:rowOff>
    </xdr:from>
    <xdr:ext cx="378565" cy="259045"/>
    <xdr:sp macro="" textlink="">
      <xdr:nvSpPr>
        <xdr:cNvPr id="739" name="諸支出金平均値テキスト">
          <a:extLst>
            <a:ext uri="{FF2B5EF4-FFF2-40B4-BE49-F238E27FC236}">
              <a16:creationId xmlns:a16="http://schemas.microsoft.com/office/drawing/2014/main" xmlns="" id="{00000000-0008-0000-0700-0000E3020000}"/>
            </a:ext>
          </a:extLst>
        </xdr:cNvPr>
        <xdr:cNvSpPr txBox="1"/>
      </xdr:nvSpPr>
      <xdr:spPr>
        <a:xfrm>
          <a:off x="22212300" y="644280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76281</xdr:rowOff>
    </xdr:from>
    <xdr:to>
      <xdr:col>116</xdr:col>
      <xdr:colOff>114300</xdr:colOff>
      <xdr:row>39</xdr:row>
      <xdr:rowOff>6431</xdr:rowOff>
    </xdr:to>
    <xdr:sp macro="" textlink="">
      <xdr:nvSpPr>
        <xdr:cNvPr id="740" name="フローチャート: 判断 739">
          <a:extLst>
            <a:ext uri="{FF2B5EF4-FFF2-40B4-BE49-F238E27FC236}">
              <a16:creationId xmlns:a16="http://schemas.microsoft.com/office/drawing/2014/main" xmlns="" id="{00000000-0008-0000-0700-0000E4020000}"/>
            </a:ext>
          </a:extLst>
        </xdr:cNvPr>
        <xdr:cNvSpPr/>
      </xdr:nvSpPr>
      <xdr:spPr>
        <a:xfrm>
          <a:off x="22110700" y="6591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1" name="直線コネクタ 740">
          <a:extLst>
            <a:ext uri="{FF2B5EF4-FFF2-40B4-BE49-F238E27FC236}">
              <a16:creationId xmlns:a16="http://schemas.microsoft.com/office/drawing/2014/main" xmlns="" id="{00000000-0008-0000-0700-0000E5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69241</xdr:rowOff>
    </xdr:from>
    <xdr:to>
      <xdr:col>112</xdr:col>
      <xdr:colOff>38100</xdr:colOff>
      <xdr:row>38</xdr:row>
      <xdr:rowOff>170841</xdr:rowOff>
    </xdr:to>
    <xdr:sp macro="" textlink="">
      <xdr:nvSpPr>
        <xdr:cNvPr id="742" name="フローチャート: 判断 741">
          <a:extLst>
            <a:ext uri="{FF2B5EF4-FFF2-40B4-BE49-F238E27FC236}">
              <a16:creationId xmlns:a16="http://schemas.microsoft.com/office/drawing/2014/main" xmlns="" id="{00000000-0008-0000-0700-0000E6020000}"/>
            </a:ext>
          </a:extLst>
        </xdr:cNvPr>
        <xdr:cNvSpPr/>
      </xdr:nvSpPr>
      <xdr:spPr>
        <a:xfrm>
          <a:off x="21272500" y="658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15917</xdr:rowOff>
    </xdr:from>
    <xdr:ext cx="378565" cy="259045"/>
    <xdr:sp macro="" textlink="">
      <xdr:nvSpPr>
        <xdr:cNvPr id="743" name="テキスト ボックス 742">
          <a:extLst>
            <a:ext uri="{FF2B5EF4-FFF2-40B4-BE49-F238E27FC236}">
              <a16:creationId xmlns:a16="http://schemas.microsoft.com/office/drawing/2014/main" xmlns="" id="{00000000-0008-0000-0700-0000E7020000}"/>
            </a:ext>
          </a:extLst>
        </xdr:cNvPr>
        <xdr:cNvSpPr txBox="1"/>
      </xdr:nvSpPr>
      <xdr:spPr>
        <a:xfrm>
          <a:off x="21134017" y="63595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4" name="直線コネクタ 743">
          <a:extLst>
            <a:ext uri="{FF2B5EF4-FFF2-40B4-BE49-F238E27FC236}">
              <a16:creationId xmlns:a16="http://schemas.microsoft.com/office/drawing/2014/main" xmlns="" id="{00000000-0008-0000-0700-0000E8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60599</xdr:rowOff>
    </xdr:from>
    <xdr:to>
      <xdr:col>107</xdr:col>
      <xdr:colOff>101600</xdr:colOff>
      <xdr:row>38</xdr:row>
      <xdr:rowOff>162199</xdr:rowOff>
    </xdr:to>
    <xdr:sp macro="" textlink="">
      <xdr:nvSpPr>
        <xdr:cNvPr id="745" name="フローチャート: 判断 744">
          <a:extLst>
            <a:ext uri="{FF2B5EF4-FFF2-40B4-BE49-F238E27FC236}">
              <a16:creationId xmlns:a16="http://schemas.microsoft.com/office/drawing/2014/main" xmlns="" id="{00000000-0008-0000-0700-0000E9020000}"/>
            </a:ext>
          </a:extLst>
        </xdr:cNvPr>
        <xdr:cNvSpPr/>
      </xdr:nvSpPr>
      <xdr:spPr>
        <a:xfrm>
          <a:off x="20383500" y="6575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7276</xdr:rowOff>
    </xdr:from>
    <xdr:ext cx="378565" cy="259045"/>
    <xdr:sp macro="" textlink="">
      <xdr:nvSpPr>
        <xdr:cNvPr id="746" name="テキスト ボックス 745">
          <a:extLst>
            <a:ext uri="{FF2B5EF4-FFF2-40B4-BE49-F238E27FC236}">
              <a16:creationId xmlns:a16="http://schemas.microsoft.com/office/drawing/2014/main" xmlns="" id="{00000000-0008-0000-0700-0000EA020000}"/>
            </a:ext>
          </a:extLst>
        </xdr:cNvPr>
        <xdr:cNvSpPr txBox="1"/>
      </xdr:nvSpPr>
      <xdr:spPr>
        <a:xfrm>
          <a:off x="20245017" y="63509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7" name="直線コネクタ 746">
          <a:extLst>
            <a:ext uri="{FF2B5EF4-FFF2-40B4-BE49-F238E27FC236}">
              <a16:creationId xmlns:a16="http://schemas.microsoft.com/office/drawing/2014/main" xmlns="" id="{00000000-0008-0000-0700-0000EB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63571</xdr:rowOff>
    </xdr:from>
    <xdr:to>
      <xdr:col>102</xdr:col>
      <xdr:colOff>165100</xdr:colOff>
      <xdr:row>38</xdr:row>
      <xdr:rowOff>165171</xdr:rowOff>
    </xdr:to>
    <xdr:sp macro="" textlink="">
      <xdr:nvSpPr>
        <xdr:cNvPr id="748" name="フローチャート: 判断 747">
          <a:extLst>
            <a:ext uri="{FF2B5EF4-FFF2-40B4-BE49-F238E27FC236}">
              <a16:creationId xmlns:a16="http://schemas.microsoft.com/office/drawing/2014/main" xmlns="" id="{00000000-0008-0000-0700-0000EC020000}"/>
            </a:ext>
          </a:extLst>
        </xdr:cNvPr>
        <xdr:cNvSpPr/>
      </xdr:nvSpPr>
      <xdr:spPr>
        <a:xfrm>
          <a:off x="19494500" y="657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10248</xdr:rowOff>
    </xdr:from>
    <xdr:ext cx="378565" cy="259045"/>
    <xdr:sp macro="" textlink="">
      <xdr:nvSpPr>
        <xdr:cNvPr id="749" name="テキスト ボックス 748">
          <a:extLst>
            <a:ext uri="{FF2B5EF4-FFF2-40B4-BE49-F238E27FC236}">
              <a16:creationId xmlns:a16="http://schemas.microsoft.com/office/drawing/2014/main" xmlns="" id="{00000000-0008-0000-0700-0000ED020000}"/>
            </a:ext>
          </a:extLst>
        </xdr:cNvPr>
        <xdr:cNvSpPr txBox="1"/>
      </xdr:nvSpPr>
      <xdr:spPr>
        <a:xfrm>
          <a:off x="19356017" y="63538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151674</xdr:rowOff>
    </xdr:from>
    <xdr:to>
      <xdr:col>98</xdr:col>
      <xdr:colOff>38100</xdr:colOff>
      <xdr:row>38</xdr:row>
      <xdr:rowOff>81824</xdr:rowOff>
    </xdr:to>
    <xdr:sp macro="" textlink="">
      <xdr:nvSpPr>
        <xdr:cNvPr id="750" name="フローチャート: 判断 749">
          <a:extLst>
            <a:ext uri="{FF2B5EF4-FFF2-40B4-BE49-F238E27FC236}">
              <a16:creationId xmlns:a16="http://schemas.microsoft.com/office/drawing/2014/main" xmlns="" id="{00000000-0008-0000-0700-0000EE020000}"/>
            </a:ext>
          </a:extLst>
        </xdr:cNvPr>
        <xdr:cNvSpPr/>
      </xdr:nvSpPr>
      <xdr:spPr>
        <a:xfrm>
          <a:off x="18605500" y="6495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98351</xdr:rowOff>
    </xdr:from>
    <xdr:ext cx="469744" cy="259045"/>
    <xdr:sp macro="" textlink="">
      <xdr:nvSpPr>
        <xdr:cNvPr id="751" name="テキスト ボックス 750">
          <a:extLst>
            <a:ext uri="{FF2B5EF4-FFF2-40B4-BE49-F238E27FC236}">
              <a16:creationId xmlns:a16="http://schemas.microsoft.com/office/drawing/2014/main" xmlns="" id="{00000000-0008-0000-0700-0000EF020000}"/>
            </a:ext>
          </a:extLst>
        </xdr:cNvPr>
        <xdr:cNvSpPr txBox="1"/>
      </xdr:nvSpPr>
      <xdr:spPr>
        <a:xfrm>
          <a:off x="18421428" y="6270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xmlns="" id="{00000000-0008-0000-0700-0000F0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xmlns="" id="{00000000-0008-0000-0700-0000F1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xmlns="" id="{00000000-0008-0000-0700-0000F2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xmlns="" id="{00000000-0008-0000-0700-0000F3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xmlns="" id="{00000000-0008-0000-0700-0000F4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7" name="楕円 756">
          <a:extLst>
            <a:ext uri="{FF2B5EF4-FFF2-40B4-BE49-F238E27FC236}">
              <a16:creationId xmlns:a16="http://schemas.microsoft.com/office/drawing/2014/main" xmlns="" id="{00000000-0008-0000-0700-0000F5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54708</xdr:rowOff>
    </xdr:from>
    <xdr:ext cx="249299" cy="259045"/>
    <xdr:sp macro="" textlink="">
      <xdr:nvSpPr>
        <xdr:cNvPr id="758" name="諸支出金該当値テキスト">
          <a:extLst>
            <a:ext uri="{FF2B5EF4-FFF2-40B4-BE49-F238E27FC236}">
              <a16:creationId xmlns:a16="http://schemas.microsoft.com/office/drawing/2014/main" xmlns="" id="{00000000-0008-0000-0700-0000F6020000}"/>
            </a:ext>
          </a:extLst>
        </xdr:cNvPr>
        <xdr:cNvSpPr txBox="1"/>
      </xdr:nvSpPr>
      <xdr:spPr>
        <a:xfrm>
          <a:off x="22212300" y="65698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9" name="楕円 758">
          <a:extLst>
            <a:ext uri="{FF2B5EF4-FFF2-40B4-BE49-F238E27FC236}">
              <a16:creationId xmlns:a16="http://schemas.microsoft.com/office/drawing/2014/main" xmlns="" id="{00000000-0008-0000-0700-0000F7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0" name="テキスト ボックス 759">
          <a:extLst>
            <a:ext uri="{FF2B5EF4-FFF2-40B4-BE49-F238E27FC236}">
              <a16:creationId xmlns:a16="http://schemas.microsoft.com/office/drawing/2014/main" xmlns="" id="{00000000-0008-0000-0700-0000F8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1" name="楕円 760">
          <a:extLst>
            <a:ext uri="{FF2B5EF4-FFF2-40B4-BE49-F238E27FC236}">
              <a16:creationId xmlns:a16="http://schemas.microsoft.com/office/drawing/2014/main" xmlns="" id="{00000000-0008-0000-0700-0000F9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2" name="テキスト ボックス 761">
          <a:extLst>
            <a:ext uri="{FF2B5EF4-FFF2-40B4-BE49-F238E27FC236}">
              <a16:creationId xmlns:a16="http://schemas.microsoft.com/office/drawing/2014/main" xmlns="" id="{00000000-0008-0000-0700-0000FA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3" name="楕円 762">
          <a:extLst>
            <a:ext uri="{FF2B5EF4-FFF2-40B4-BE49-F238E27FC236}">
              <a16:creationId xmlns:a16="http://schemas.microsoft.com/office/drawing/2014/main" xmlns="" id="{00000000-0008-0000-0700-0000FB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4" name="テキスト ボックス 763">
          <a:extLst>
            <a:ext uri="{FF2B5EF4-FFF2-40B4-BE49-F238E27FC236}">
              <a16:creationId xmlns:a16="http://schemas.microsoft.com/office/drawing/2014/main" xmlns="" id="{00000000-0008-0000-0700-0000FC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5" name="楕円 764">
          <a:extLst>
            <a:ext uri="{FF2B5EF4-FFF2-40B4-BE49-F238E27FC236}">
              <a16:creationId xmlns:a16="http://schemas.microsoft.com/office/drawing/2014/main" xmlns="" id="{00000000-0008-0000-0700-0000FD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6" name="テキスト ボックス 765">
          <a:extLst>
            <a:ext uri="{FF2B5EF4-FFF2-40B4-BE49-F238E27FC236}">
              <a16:creationId xmlns:a16="http://schemas.microsoft.com/office/drawing/2014/main" xmlns="" id="{00000000-0008-0000-0700-0000FE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7" name="正方形/長方形 766">
          <a:extLst>
            <a:ext uri="{FF2B5EF4-FFF2-40B4-BE49-F238E27FC236}">
              <a16:creationId xmlns:a16="http://schemas.microsoft.com/office/drawing/2014/main" xmlns="" id="{00000000-0008-0000-0700-0000FF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8" name="正方形/長方形 767">
          <a:extLst>
            <a:ext uri="{FF2B5EF4-FFF2-40B4-BE49-F238E27FC236}">
              <a16:creationId xmlns:a16="http://schemas.microsoft.com/office/drawing/2014/main" xmlns="" id="{00000000-0008-0000-0700-000000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9" name="正方形/長方形 768">
          <a:extLst>
            <a:ext uri="{FF2B5EF4-FFF2-40B4-BE49-F238E27FC236}">
              <a16:creationId xmlns:a16="http://schemas.microsoft.com/office/drawing/2014/main" xmlns="" id="{00000000-0008-0000-0700-000001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0" name="正方形/長方形 769">
          <a:extLst>
            <a:ext uri="{FF2B5EF4-FFF2-40B4-BE49-F238E27FC236}">
              <a16:creationId xmlns:a16="http://schemas.microsoft.com/office/drawing/2014/main" xmlns="" id="{00000000-0008-0000-0700-000002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1" name="正方形/長方形 770">
          <a:extLst>
            <a:ext uri="{FF2B5EF4-FFF2-40B4-BE49-F238E27FC236}">
              <a16:creationId xmlns:a16="http://schemas.microsoft.com/office/drawing/2014/main" xmlns="" id="{00000000-0008-0000-0700-000003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2" name="正方形/長方形 771">
          <a:extLst>
            <a:ext uri="{FF2B5EF4-FFF2-40B4-BE49-F238E27FC236}">
              <a16:creationId xmlns:a16="http://schemas.microsoft.com/office/drawing/2014/main" xmlns="" id="{00000000-0008-0000-0700-000004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3" name="正方形/長方形 772">
          <a:extLst>
            <a:ext uri="{FF2B5EF4-FFF2-40B4-BE49-F238E27FC236}">
              <a16:creationId xmlns:a16="http://schemas.microsoft.com/office/drawing/2014/main" xmlns="" id="{00000000-0008-0000-0700-000005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4" name="正方形/長方形 773">
          <a:extLst>
            <a:ext uri="{FF2B5EF4-FFF2-40B4-BE49-F238E27FC236}">
              <a16:creationId xmlns:a16="http://schemas.microsoft.com/office/drawing/2014/main" xmlns="" id="{00000000-0008-0000-0700-000006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5" name="テキスト ボックス 774">
          <a:extLst>
            <a:ext uri="{FF2B5EF4-FFF2-40B4-BE49-F238E27FC236}">
              <a16:creationId xmlns:a16="http://schemas.microsoft.com/office/drawing/2014/main" xmlns="" id="{00000000-0008-0000-0700-000007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6" name="直線コネクタ 775">
          <a:extLst>
            <a:ext uri="{FF2B5EF4-FFF2-40B4-BE49-F238E27FC236}">
              <a16:creationId xmlns:a16="http://schemas.microsoft.com/office/drawing/2014/main" xmlns="" id="{00000000-0008-0000-0700-000008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25400</xdr:rowOff>
    </xdr:from>
    <xdr:to>
      <xdr:col>120</xdr:col>
      <xdr:colOff>114300</xdr:colOff>
      <xdr:row>58</xdr:row>
      <xdr:rowOff>25400</xdr:rowOff>
    </xdr:to>
    <xdr:cxnSp macro="">
      <xdr:nvCxnSpPr>
        <xdr:cNvPr id="777" name="直線コネクタ 776">
          <a:extLst>
            <a:ext uri="{FF2B5EF4-FFF2-40B4-BE49-F238E27FC236}">
              <a16:creationId xmlns:a16="http://schemas.microsoft.com/office/drawing/2014/main" xmlns="" id="{00000000-0008-0000-0700-000009030000}"/>
            </a:ext>
          </a:extLst>
        </xdr:cNvPr>
        <xdr:cNvCxnSpPr/>
      </xdr:nvCxnSpPr>
      <xdr:spPr>
        <a:xfrm>
          <a:off x="18288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54627</xdr:rowOff>
    </xdr:from>
    <xdr:ext cx="248786" cy="259045"/>
    <xdr:sp macro="" textlink="">
      <xdr:nvSpPr>
        <xdr:cNvPr id="778" name="テキスト ボックス 777">
          <a:extLst>
            <a:ext uri="{FF2B5EF4-FFF2-40B4-BE49-F238E27FC236}">
              <a16:creationId xmlns:a16="http://schemas.microsoft.com/office/drawing/2014/main" xmlns="" id="{00000000-0008-0000-0700-00000A030000}"/>
            </a:ext>
          </a:extLst>
        </xdr:cNvPr>
        <xdr:cNvSpPr txBox="1"/>
      </xdr:nvSpPr>
      <xdr:spPr>
        <a:xfrm>
          <a:off x="18039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9" name="直線コネクタ 778">
          <a:extLst>
            <a:ext uri="{FF2B5EF4-FFF2-40B4-BE49-F238E27FC236}">
              <a16:creationId xmlns:a16="http://schemas.microsoft.com/office/drawing/2014/main" xmlns="" id="{00000000-0008-0000-0700-00000B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0" name="テキスト ボックス 779">
          <a:extLst>
            <a:ext uri="{FF2B5EF4-FFF2-40B4-BE49-F238E27FC236}">
              <a16:creationId xmlns:a16="http://schemas.microsoft.com/office/drawing/2014/main" xmlns="" id="{00000000-0008-0000-0700-00000C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82550</xdr:rowOff>
    </xdr:from>
    <xdr:to>
      <xdr:col>120</xdr:col>
      <xdr:colOff>114300</xdr:colOff>
      <xdr:row>51</xdr:row>
      <xdr:rowOff>82550</xdr:rowOff>
    </xdr:to>
    <xdr:cxnSp macro="">
      <xdr:nvCxnSpPr>
        <xdr:cNvPr id="781" name="直線コネクタ 780">
          <a:extLst>
            <a:ext uri="{FF2B5EF4-FFF2-40B4-BE49-F238E27FC236}">
              <a16:creationId xmlns:a16="http://schemas.microsoft.com/office/drawing/2014/main" xmlns="" id="{00000000-0008-0000-0700-00000D030000}"/>
            </a:ext>
          </a:extLst>
        </xdr:cNvPr>
        <xdr:cNvCxnSpPr/>
      </xdr:nvCxnSpPr>
      <xdr:spPr>
        <a:xfrm>
          <a:off x="18288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50</xdr:row>
      <xdr:rowOff>111777</xdr:rowOff>
    </xdr:from>
    <xdr:ext cx="531299" cy="259045"/>
    <xdr:sp macro="" textlink="">
      <xdr:nvSpPr>
        <xdr:cNvPr id="782" name="テキスト ボックス 781">
          <a:extLst>
            <a:ext uri="{FF2B5EF4-FFF2-40B4-BE49-F238E27FC236}">
              <a16:creationId xmlns:a16="http://schemas.microsoft.com/office/drawing/2014/main" xmlns="" id="{00000000-0008-0000-0700-00000E030000}"/>
            </a:ext>
          </a:extLst>
        </xdr:cNvPr>
        <xdr:cNvSpPr txBox="1"/>
      </xdr:nvSpPr>
      <xdr:spPr>
        <a:xfrm>
          <a:off x="17756701" y="8684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3" name="直線コネクタ 782">
          <a:extLst>
            <a:ext uri="{FF2B5EF4-FFF2-40B4-BE49-F238E27FC236}">
              <a16:creationId xmlns:a16="http://schemas.microsoft.com/office/drawing/2014/main" xmlns="" id="{00000000-0008-0000-0700-00000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4" name="テキスト ボックス 783">
          <a:extLst>
            <a:ext uri="{FF2B5EF4-FFF2-40B4-BE49-F238E27FC236}">
              <a16:creationId xmlns:a16="http://schemas.microsoft.com/office/drawing/2014/main" xmlns="" id="{00000000-0008-0000-0700-000010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5" name="前年度繰上充用金グラフ枠">
          <a:extLst>
            <a:ext uri="{FF2B5EF4-FFF2-40B4-BE49-F238E27FC236}">
              <a16:creationId xmlns:a16="http://schemas.microsoft.com/office/drawing/2014/main" xmlns="" id="{00000000-0008-0000-0700-00001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40716</xdr:rowOff>
    </xdr:from>
    <xdr:to>
      <xdr:col>116</xdr:col>
      <xdr:colOff>62864</xdr:colOff>
      <xdr:row>58</xdr:row>
      <xdr:rowOff>25400</xdr:rowOff>
    </xdr:to>
    <xdr:cxnSp macro="">
      <xdr:nvCxnSpPr>
        <xdr:cNvPr id="786" name="直線コネクタ 785">
          <a:extLst>
            <a:ext uri="{FF2B5EF4-FFF2-40B4-BE49-F238E27FC236}">
              <a16:creationId xmlns:a16="http://schemas.microsoft.com/office/drawing/2014/main" xmlns="" id="{00000000-0008-0000-0700-000012030000}"/>
            </a:ext>
          </a:extLst>
        </xdr:cNvPr>
        <xdr:cNvCxnSpPr/>
      </xdr:nvCxnSpPr>
      <xdr:spPr>
        <a:xfrm flipV="1">
          <a:off x="22159595" y="8784666"/>
          <a:ext cx="1269" cy="11848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76255</xdr:rowOff>
    </xdr:from>
    <xdr:ext cx="249299" cy="259045"/>
    <xdr:sp macro="" textlink="">
      <xdr:nvSpPr>
        <xdr:cNvPr id="787" name="前年度繰上充用金最小値テキスト">
          <a:extLst>
            <a:ext uri="{FF2B5EF4-FFF2-40B4-BE49-F238E27FC236}">
              <a16:creationId xmlns:a16="http://schemas.microsoft.com/office/drawing/2014/main" xmlns="" id="{00000000-0008-0000-0700-000013030000}"/>
            </a:ext>
          </a:extLst>
        </xdr:cNvPr>
        <xdr:cNvSpPr txBox="1"/>
      </xdr:nvSpPr>
      <xdr:spPr>
        <a:xfrm>
          <a:off x="22212300" y="10020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25400</xdr:rowOff>
    </xdr:from>
    <xdr:to>
      <xdr:col>116</xdr:col>
      <xdr:colOff>152400</xdr:colOff>
      <xdr:row>58</xdr:row>
      <xdr:rowOff>25400</xdr:rowOff>
    </xdr:to>
    <xdr:cxnSp macro="">
      <xdr:nvCxnSpPr>
        <xdr:cNvPr id="788" name="直線コネクタ 787">
          <a:extLst>
            <a:ext uri="{FF2B5EF4-FFF2-40B4-BE49-F238E27FC236}">
              <a16:creationId xmlns:a16="http://schemas.microsoft.com/office/drawing/2014/main" xmlns="" id="{00000000-0008-0000-0700-000014030000}"/>
            </a:ext>
          </a:extLst>
        </xdr:cNvPr>
        <xdr:cNvCxnSpPr/>
      </xdr:nvCxnSpPr>
      <xdr:spPr>
        <a:xfrm>
          <a:off x="22072600" y="996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158843</xdr:rowOff>
    </xdr:from>
    <xdr:ext cx="534377" cy="259045"/>
    <xdr:sp macro="" textlink="">
      <xdr:nvSpPr>
        <xdr:cNvPr id="789" name="前年度繰上充用金最大値テキスト">
          <a:extLst>
            <a:ext uri="{FF2B5EF4-FFF2-40B4-BE49-F238E27FC236}">
              <a16:creationId xmlns:a16="http://schemas.microsoft.com/office/drawing/2014/main" xmlns="" id="{00000000-0008-0000-0700-000015030000}"/>
            </a:ext>
          </a:extLst>
        </xdr:cNvPr>
        <xdr:cNvSpPr txBox="1"/>
      </xdr:nvSpPr>
      <xdr:spPr>
        <a:xfrm>
          <a:off x="22212300" y="8559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20,732</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51</xdr:row>
      <xdr:rowOff>40716</xdr:rowOff>
    </xdr:from>
    <xdr:to>
      <xdr:col>116</xdr:col>
      <xdr:colOff>152400</xdr:colOff>
      <xdr:row>51</xdr:row>
      <xdr:rowOff>40716</xdr:rowOff>
    </xdr:to>
    <xdr:cxnSp macro="">
      <xdr:nvCxnSpPr>
        <xdr:cNvPr id="790" name="直線コネクタ 789">
          <a:extLst>
            <a:ext uri="{FF2B5EF4-FFF2-40B4-BE49-F238E27FC236}">
              <a16:creationId xmlns:a16="http://schemas.microsoft.com/office/drawing/2014/main" xmlns="" id="{00000000-0008-0000-0700-000016030000}"/>
            </a:ext>
          </a:extLst>
        </xdr:cNvPr>
        <xdr:cNvCxnSpPr/>
      </xdr:nvCxnSpPr>
      <xdr:spPr>
        <a:xfrm>
          <a:off x="22072600" y="8784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25400</xdr:rowOff>
    </xdr:from>
    <xdr:to>
      <xdr:col>116</xdr:col>
      <xdr:colOff>63500</xdr:colOff>
      <xdr:row>58</xdr:row>
      <xdr:rowOff>25400</xdr:rowOff>
    </xdr:to>
    <xdr:cxnSp macro="">
      <xdr:nvCxnSpPr>
        <xdr:cNvPr id="791" name="直線コネクタ 790">
          <a:extLst>
            <a:ext uri="{FF2B5EF4-FFF2-40B4-BE49-F238E27FC236}">
              <a16:creationId xmlns:a16="http://schemas.microsoft.com/office/drawing/2014/main" xmlns="" id="{00000000-0008-0000-0700-000017030000}"/>
            </a:ext>
          </a:extLst>
        </xdr:cNvPr>
        <xdr:cNvCxnSpPr/>
      </xdr:nvCxnSpPr>
      <xdr:spPr>
        <a:xfrm>
          <a:off x="21323300" y="9969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165155</xdr:rowOff>
    </xdr:from>
    <xdr:ext cx="313932" cy="259045"/>
    <xdr:sp macro="" textlink="">
      <xdr:nvSpPr>
        <xdr:cNvPr id="792" name="前年度繰上充用金平均値テキスト">
          <a:extLst>
            <a:ext uri="{FF2B5EF4-FFF2-40B4-BE49-F238E27FC236}">
              <a16:creationId xmlns:a16="http://schemas.microsoft.com/office/drawing/2014/main" xmlns="" id="{00000000-0008-0000-0700-000018030000}"/>
            </a:ext>
          </a:extLst>
        </xdr:cNvPr>
        <xdr:cNvSpPr txBox="1"/>
      </xdr:nvSpPr>
      <xdr:spPr>
        <a:xfrm>
          <a:off x="22212300" y="976635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142278</xdr:rowOff>
    </xdr:from>
    <xdr:to>
      <xdr:col>116</xdr:col>
      <xdr:colOff>114300</xdr:colOff>
      <xdr:row>58</xdr:row>
      <xdr:rowOff>72428</xdr:rowOff>
    </xdr:to>
    <xdr:sp macro="" textlink="">
      <xdr:nvSpPr>
        <xdr:cNvPr id="793" name="フローチャート: 判断 792">
          <a:extLst>
            <a:ext uri="{FF2B5EF4-FFF2-40B4-BE49-F238E27FC236}">
              <a16:creationId xmlns:a16="http://schemas.microsoft.com/office/drawing/2014/main" xmlns="" id="{00000000-0008-0000-0700-000019030000}"/>
            </a:ext>
          </a:extLst>
        </xdr:cNvPr>
        <xdr:cNvSpPr/>
      </xdr:nvSpPr>
      <xdr:spPr>
        <a:xfrm>
          <a:off x="22110700" y="9914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25400</xdr:rowOff>
    </xdr:from>
    <xdr:to>
      <xdr:col>111</xdr:col>
      <xdr:colOff>177800</xdr:colOff>
      <xdr:row>58</xdr:row>
      <xdr:rowOff>25400</xdr:rowOff>
    </xdr:to>
    <xdr:cxnSp macro="">
      <xdr:nvCxnSpPr>
        <xdr:cNvPr id="794" name="直線コネクタ 793">
          <a:extLst>
            <a:ext uri="{FF2B5EF4-FFF2-40B4-BE49-F238E27FC236}">
              <a16:creationId xmlns:a16="http://schemas.microsoft.com/office/drawing/2014/main" xmlns="" id="{00000000-0008-0000-0700-00001A030000}"/>
            </a:ext>
          </a:extLst>
        </xdr:cNvPr>
        <xdr:cNvCxnSpPr/>
      </xdr:nvCxnSpPr>
      <xdr:spPr>
        <a:xfrm>
          <a:off x="20434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146050</xdr:rowOff>
    </xdr:from>
    <xdr:to>
      <xdr:col>112</xdr:col>
      <xdr:colOff>38100</xdr:colOff>
      <xdr:row>58</xdr:row>
      <xdr:rowOff>76200</xdr:rowOff>
    </xdr:to>
    <xdr:sp macro="" textlink="">
      <xdr:nvSpPr>
        <xdr:cNvPr id="795" name="フローチャート: 判断 794">
          <a:extLst>
            <a:ext uri="{FF2B5EF4-FFF2-40B4-BE49-F238E27FC236}">
              <a16:creationId xmlns:a16="http://schemas.microsoft.com/office/drawing/2014/main" xmlns="" id="{00000000-0008-0000-0700-00001B030000}"/>
            </a:ext>
          </a:extLst>
        </xdr:cNvPr>
        <xdr:cNvSpPr/>
      </xdr:nvSpPr>
      <xdr:spPr>
        <a:xfrm>
          <a:off x="21272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58</xdr:row>
      <xdr:rowOff>67327</xdr:rowOff>
    </xdr:from>
    <xdr:ext cx="249299" cy="259045"/>
    <xdr:sp macro="" textlink="">
      <xdr:nvSpPr>
        <xdr:cNvPr id="796" name="テキスト ボックス 795">
          <a:extLst>
            <a:ext uri="{FF2B5EF4-FFF2-40B4-BE49-F238E27FC236}">
              <a16:creationId xmlns:a16="http://schemas.microsoft.com/office/drawing/2014/main" xmlns="" id="{00000000-0008-0000-0700-00001C030000}"/>
            </a:ext>
          </a:extLst>
        </xdr:cNvPr>
        <xdr:cNvSpPr txBox="1"/>
      </xdr:nvSpPr>
      <xdr:spPr>
        <a:xfrm>
          <a:off x="21198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25400</xdr:rowOff>
    </xdr:from>
    <xdr:to>
      <xdr:col>107</xdr:col>
      <xdr:colOff>50800</xdr:colOff>
      <xdr:row>58</xdr:row>
      <xdr:rowOff>25400</xdr:rowOff>
    </xdr:to>
    <xdr:cxnSp macro="">
      <xdr:nvCxnSpPr>
        <xdr:cNvPr id="797" name="直線コネクタ 796">
          <a:extLst>
            <a:ext uri="{FF2B5EF4-FFF2-40B4-BE49-F238E27FC236}">
              <a16:creationId xmlns:a16="http://schemas.microsoft.com/office/drawing/2014/main" xmlns="" id="{00000000-0008-0000-0700-00001D030000}"/>
            </a:ext>
          </a:extLst>
        </xdr:cNvPr>
        <xdr:cNvCxnSpPr/>
      </xdr:nvCxnSpPr>
      <xdr:spPr>
        <a:xfrm>
          <a:off x="19545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146050</xdr:rowOff>
    </xdr:from>
    <xdr:to>
      <xdr:col>107</xdr:col>
      <xdr:colOff>101600</xdr:colOff>
      <xdr:row>58</xdr:row>
      <xdr:rowOff>76200</xdr:rowOff>
    </xdr:to>
    <xdr:sp macro="" textlink="">
      <xdr:nvSpPr>
        <xdr:cNvPr id="798" name="フローチャート: 判断 797">
          <a:extLst>
            <a:ext uri="{FF2B5EF4-FFF2-40B4-BE49-F238E27FC236}">
              <a16:creationId xmlns:a16="http://schemas.microsoft.com/office/drawing/2014/main" xmlns="" id="{00000000-0008-0000-0700-00001E030000}"/>
            </a:ext>
          </a:extLst>
        </xdr:cNvPr>
        <xdr:cNvSpPr/>
      </xdr:nvSpPr>
      <xdr:spPr>
        <a:xfrm>
          <a:off x="20383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58</xdr:row>
      <xdr:rowOff>67327</xdr:rowOff>
    </xdr:from>
    <xdr:ext cx="249299" cy="259045"/>
    <xdr:sp macro="" textlink="">
      <xdr:nvSpPr>
        <xdr:cNvPr id="799" name="テキスト ボックス 798">
          <a:extLst>
            <a:ext uri="{FF2B5EF4-FFF2-40B4-BE49-F238E27FC236}">
              <a16:creationId xmlns:a16="http://schemas.microsoft.com/office/drawing/2014/main" xmlns="" id="{00000000-0008-0000-0700-00001F030000}"/>
            </a:ext>
          </a:extLst>
        </xdr:cNvPr>
        <xdr:cNvSpPr txBox="1"/>
      </xdr:nvSpPr>
      <xdr:spPr>
        <a:xfrm>
          <a:off x="20309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25400</xdr:rowOff>
    </xdr:from>
    <xdr:to>
      <xdr:col>102</xdr:col>
      <xdr:colOff>114300</xdr:colOff>
      <xdr:row>58</xdr:row>
      <xdr:rowOff>25400</xdr:rowOff>
    </xdr:to>
    <xdr:cxnSp macro="">
      <xdr:nvCxnSpPr>
        <xdr:cNvPr id="800" name="直線コネクタ 799">
          <a:extLst>
            <a:ext uri="{FF2B5EF4-FFF2-40B4-BE49-F238E27FC236}">
              <a16:creationId xmlns:a16="http://schemas.microsoft.com/office/drawing/2014/main" xmlns="" id="{00000000-0008-0000-0700-000020030000}"/>
            </a:ext>
          </a:extLst>
        </xdr:cNvPr>
        <xdr:cNvCxnSpPr/>
      </xdr:nvCxnSpPr>
      <xdr:spPr>
        <a:xfrm>
          <a:off x="18656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146050</xdr:rowOff>
    </xdr:from>
    <xdr:to>
      <xdr:col>102</xdr:col>
      <xdr:colOff>165100</xdr:colOff>
      <xdr:row>58</xdr:row>
      <xdr:rowOff>76200</xdr:rowOff>
    </xdr:to>
    <xdr:sp macro="" textlink="">
      <xdr:nvSpPr>
        <xdr:cNvPr id="801" name="フローチャート: 判断 800">
          <a:extLst>
            <a:ext uri="{FF2B5EF4-FFF2-40B4-BE49-F238E27FC236}">
              <a16:creationId xmlns:a16="http://schemas.microsoft.com/office/drawing/2014/main" xmlns="" id="{00000000-0008-0000-0700-000021030000}"/>
            </a:ext>
          </a:extLst>
        </xdr:cNvPr>
        <xdr:cNvSpPr/>
      </xdr:nvSpPr>
      <xdr:spPr>
        <a:xfrm>
          <a:off x="19494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58</xdr:row>
      <xdr:rowOff>67327</xdr:rowOff>
    </xdr:from>
    <xdr:ext cx="249299" cy="259045"/>
    <xdr:sp macro="" textlink="">
      <xdr:nvSpPr>
        <xdr:cNvPr id="802" name="テキスト ボックス 801">
          <a:extLst>
            <a:ext uri="{FF2B5EF4-FFF2-40B4-BE49-F238E27FC236}">
              <a16:creationId xmlns:a16="http://schemas.microsoft.com/office/drawing/2014/main" xmlns="" id="{00000000-0008-0000-0700-000022030000}"/>
            </a:ext>
          </a:extLst>
        </xdr:cNvPr>
        <xdr:cNvSpPr txBox="1"/>
      </xdr:nvSpPr>
      <xdr:spPr>
        <a:xfrm>
          <a:off x="19420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146050</xdr:rowOff>
    </xdr:from>
    <xdr:to>
      <xdr:col>98</xdr:col>
      <xdr:colOff>38100</xdr:colOff>
      <xdr:row>58</xdr:row>
      <xdr:rowOff>76200</xdr:rowOff>
    </xdr:to>
    <xdr:sp macro="" textlink="">
      <xdr:nvSpPr>
        <xdr:cNvPr id="803" name="フローチャート: 判断 802">
          <a:extLst>
            <a:ext uri="{FF2B5EF4-FFF2-40B4-BE49-F238E27FC236}">
              <a16:creationId xmlns:a16="http://schemas.microsoft.com/office/drawing/2014/main" xmlns="" id="{00000000-0008-0000-0700-000023030000}"/>
            </a:ext>
          </a:extLst>
        </xdr:cNvPr>
        <xdr:cNvSpPr/>
      </xdr:nvSpPr>
      <xdr:spPr>
        <a:xfrm>
          <a:off x="18605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58</xdr:row>
      <xdr:rowOff>67327</xdr:rowOff>
    </xdr:from>
    <xdr:ext cx="249299" cy="259045"/>
    <xdr:sp macro="" textlink="">
      <xdr:nvSpPr>
        <xdr:cNvPr id="804" name="テキスト ボックス 803">
          <a:extLst>
            <a:ext uri="{FF2B5EF4-FFF2-40B4-BE49-F238E27FC236}">
              <a16:creationId xmlns:a16="http://schemas.microsoft.com/office/drawing/2014/main" xmlns="" id="{00000000-0008-0000-0700-000024030000}"/>
            </a:ext>
          </a:extLst>
        </xdr:cNvPr>
        <xdr:cNvSpPr txBox="1"/>
      </xdr:nvSpPr>
      <xdr:spPr>
        <a:xfrm>
          <a:off x="18531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xmlns="" id="{00000000-0008-0000-0700-00002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xmlns="" id="{00000000-0008-0000-0700-00002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xmlns="" id="{00000000-0008-0000-0700-00002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xmlns="" id="{00000000-0008-0000-0700-00002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xmlns="" id="{00000000-0008-0000-0700-00002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146050</xdr:rowOff>
    </xdr:from>
    <xdr:to>
      <xdr:col>116</xdr:col>
      <xdr:colOff>114300</xdr:colOff>
      <xdr:row>58</xdr:row>
      <xdr:rowOff>76200</xdr:rowOff>
    </xdr:to>
    <xdr:sp macro="" textlink="">
      <xdr:nvSpPr>
        <xdr:cNvPr id="810" name="楕円 809">
          <a:extLst>
            <a:ext uri="{FF2B5EF4-FFF2-40B4-BE49-F238E27FC236}">
              <a16:creationId xmlns:a16="http://schemas.microsoft.com/office/drawing/2014/main" xmlns="" id="{00000000-0008-0000-0700-00002A030000}"/>
            </a:ext>
          </a:extLst>
        </xdr:cNvPr>
        <xdr:cNvSpPr/>
      </xdr:nvSpPr>
      <xdr:spPr>
        <a:xfrm>
          <a:off x="221107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120705</xdr:rowOff>
    </xdr:from>
    <xdr:ext cx="249299" cy="259045"/>
    <xdr:sp macro="" textlink="">
      <xdr:nvSpPr>
        <xdr:cNvPr id="811" name="前年度繰上充用金該当値テキスト">
          <a:extLst>
            <a:ext uri="{FF2B5EF4-FFF2-40B4-BE49-F238E27FC236}">
              <a16:creationId xmlns:a16="http://schemas.microsoft.com/office/drawing/2014/main" xmlns="" id="{00000000-0008-0000-0700-00002B030000}"/>
            </a:ext>
          </a:extLst>
        </xdr:cNvPr>
        <xdr:cNvSpPr txBox="1"/>
      </xdr:nvSpPr>
      <xdr:spPr>
        <a:xfrm>
          <a:off x="22212300" y="9893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146050</xdr:rowOff>
    </xdr:from>
    <xdr:to>
      <xdr:col>112</xdr:col>
      <xdr:colOff>38100</xdr:colOff>
      <xdr:row>58</xdr:row>
      <xdr:rowOff>76200</xdr:rowOff>
    </xdr:to>
    <xdr:sp macro="" textlink="">
      <xdr:nvSpPr>
        <xdr:cNvPr id="812" name="楕円 811">
          <a:extLst>
            <a:ext uri="{FF2B5EF4-FFF2-40B4-BE49-F238E27FC236}">
              <a16:creationId xmlns:a16="http://schemas.microsoft.com/office/drawing/2014/main" xmlns="" id="{00000000-0008-0000-0700-00002C030000}"/>
            </a:ext>
          </a:extLst>
        </xdr:cNvPr>
        <xdr:cNvSpPr/>
      </xdr:nvSpPr>
      <xdr:spPr>
        <a:xfrm>
          <a:off x="21272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56</xdr:row>
      <xdr:rowOff>92727</xdr:rowOff>
    </xdr:from>
    <xdr:ext cx="249299" cy="259045"/>
    <xdr:sp macro="" textlink="">
      <xdr:nvSpPr>
        <xdr:cNvPr id="813" name="テキスト ボックス 812">
          <a:extLst>
            <a:ext uri="{FF2B5EF4-FFF2-40B4-BE49-F238E27FC236}">
              <a16:creationId xmlns:a16="http://schemas.microsoft.com/office/drawing/2014/main" xmlns="" id="{00000000-0008-0000-0700-00002D030000}"/>
            </a:ext>
          </a:extLst>
        </xdr:cNvPr>
        <xdr:cNvSpPr txBox="1"/>
      </xdr:nvSpPr>
      <xdr:spPr>
        <a:xfrm>
          <a:off x="21198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146050</xdr:rowOff>
    </xdr:from>
    <xdr:to>
      <xdr:col>107</xdr:col>
      <xdr:colOff>101600</xdr:colOff>
      <xdr:row>58</xdr:row>
      <xdr:rowOff>76200</xdr:rowOff>
    </xdr:to>
    <xdr:sp macro="" textlink="">
      <xdr:nvSpPr>
        <xdr:cNvPr id="814" name="楕円 813">
          <a:extLst>
            <a:ext uri="{FF2B5EF4-FFF2-40B4-BE49-F238E27FC236}">
              <a16:creationId xmlns:a16="http://schemas.microsoft.com/office/drawing/2014/main" xmlns="" id="{00000000-0008-0000-0700-00002E030000}"/>
            </a:ext>
          </a:extLst>
        </xdr:cNvPr>
        <xdr:cNvSpPr/>
      </xdr:nvSpPr>
      <xdr:spPr>
        <a:xfrm>
          <a:off x="20383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56</xdr:row>
      <xdr:rowOff>92727</xdr:rowOff>
    </xdr:from>
    <xdr:ext cx="249299" cy="259045"/>
    <xdr:sp macro="" textlink="">
      <xdr:nvSpPr>
        <xdr:cNvPr id="815" name="テキスト ボックス 814">
          <a:extLst>
            <a:ext uri="{FF2B5EF4-FFF2-40B4-BE49-F238E27FC236}">
              <a16:creationId xmlns:a16="http://schemas.microsoft.com/office/drawing/2014/main" xmlns="" id="{00000000-0008-0000-0700-00002F030000}"/>
            </a:ext>
          </a:extLst>
        </xdr:cNvPr>
        <xdr:cNvSpPr txBox="1"/>
      </xdr:nvSpPr>
      <xdr:spPr>
        <a:xfrm>
          <a:off x="20309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146050</xdr:rowOff>
    </xdr:from>
    <xdr:to>
      <xdr:col>102</xdr:col>
      <xdr:colOff>165100</xdr:colOff>
      <xdr:row>58</xdr:row>
      <xdr:rowOff>76200</xdr:rowOff>
    </xdr:to>
    <xdr:sp macro="" textlink="">
      <xdr:nvSpPr>
        <xdr:cNvPr id="816" name="楕円 815">
          <a:extLst>
            <a:ext uri="{FF2B5EF4-FFF2-40B4-BE49-F238E27FC236}">
              <a16:creationId xmlns:a16="http://schemas.microsoft.com/office/drawing/2014/main" xmlns="" id="{00000000-0008-0000-0700-000030030000}"/>
            </a:ext>
          </a:extLst>
        </xdr:cNvPr>
        <xdr:cNvSpPr/>
      </xdr:nvSpPr>
      <xdr:spPr>
        <a:xfrm>
          <a:off x="19494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56</xdr:row>
      <xdr:rowOff>92727</xdr:rowOff>
    </xdr:from>
    <xdr:ext cx="249299" cy="259045"/>
    <xdr:sp macro="" textlink="">
      <xdr:nvSpPr>
        <xdr:cNvPr id="817" name="テキスト ボックス 816">
          <a:extLst>
            <a:ext uri="{FF2B5EF4-FFF2-40B4-BE49-F238E27FC236}">
              <a16:creationId xmlns:a16="http://schemas.microsoft.com/office/drawing/2014/main" xmlns="" id="{00000000-0008-0000-0700-000031030000}"/>
            </a:ext>
          </a:extLst>
        </xdr:cNvPr>
        <xdr:cNvSpPr txBox="1"/>
      </xdr:nvSpPr>
      <xdr:spPr>
        <a:xfrm>
          <a:off x="19420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146050</xdr:rowOff>
    </xdr:from>
    <xdr:to>
      <xdr:col>98</xdr:col>
      <xdr:colOff>38100</xdr:colOff>
      <xdr:row>58</xdr:row>
      <xdr:rowOff>76200</xdr:rowOff>
    </xdr:to>
    <xdr:sp macro="" textlink="">
      <xdr:nvSpPr>
        <xdr:cNvPr id="818" name="楕円 817">
          <a:extLst>
            <a:ext uri="{FF2B5EF4-FFF2-40B4-BE49-F238E27FC236}">
              <a16:creationId xmlns:a16="http://schemas.microsoft.com/office/drawing/2014/main" xmlns="" id="{00000000-0008-0000-0700-000032030000}"/>
            </a:ext>
          </a:extLst>
        </xdr:cNvPr>
        <xdr:cNvSpPr/>
      </xdr:nvSpPr>
      <xdr:spPr>
        <a:xfrm>
          <a:off x="18605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56</xdr:row>
      <xdr:rowOff>92727</xdr:rowOff>
    </xdr:from>
    <xdr:ext cx="249299" cy="259045"/>
    <xdr:sp macro="" textlink="">
      <xdr:nvSpPr>
        <xdr:cNvPr id="819" name="テキスト ボックス 818">
          <a:extLst>
            <a:ext uri="{FF2B5EF4-FFF2-40B4-BE49-F238E27FC236}">
              <a16:creationId xmlns:a16="http://schemas.microsoft.com/office/drawing/2014/main" xmlns="" id="{00000000-0008-0000-0700-000033030000}"/>
            </a:ext>
          </a:extLst>
        </xdr:cNvPr>
        <xdr:cNvSpPr txBox="1"/>
      </xdr:nvSpPr>
      <xdr:spPr>
        <a:xfrm>
          <a:off x="18531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0" name="正方形/長方形 819">
          <a:extLst>
            <a:ext uri="{FF2B5EF4-FFF2-40B4-BE49-F238E27FC236}">
              <a16:creationId xmlns:a16="http://schemas.microsoft.com/office/drawing/2014/main" xmlns="" id="{00000000-0008-0000-0700-000034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1" name="正方形/長方形 820">
          <a:extLst>
            <a:ext uri="{FF2B5EF4-FFF2-40B4-BE49-F238E27FC236}">
              <a16:creationId xmlns:a16="http://schemas.microsoft.com/office/drawing/2014/main" xmlns="" id="{00000000-0008-0000-0700-000035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2" name="テキスト ボックス 821">
          <a:extLst>
            <a:ext uri="{FF2B5EF4-FFF2-40B4-BE49-F238E27FC236}">
              <a16:creationId xmlns:a16="http://schemas.microsoft.com/office/drawing/2014/main" xmlns="" id="{00000000-0008-0000-0700-000036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民生費については、複合福祉施設の整備完了に伴い減、教育費については、雲の上の図書館整備完了に伴い減、農林水産業費については、畜産公社の整備完了に伴い減となっている。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土木費については、町道佐渡鷹取線開設工事費の増、機械借上料の増に伴い増となっている。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消防費については、防災拠点施設及び消防屯所の整備等により増となっている。</a:t>
          </a:r>
          <a:endParaRPr kumimoji="1" lang="en-US" altLang="ja-JP" sz="1300">
            <a:latin typeface="ＭＳ Ｐゴシック" panose="020B0600070205080204" pitchFamily="50" charset="-128"/>
            <a:ea typeface="ＭＳ Ｐゴシック" panose="020B0600070205080204" pitchFamily="50"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panose="020B0600070205080204" pitchFamily="50" charset="-128"/>
              <a:ea typeface="ＭＳ Ｐゴシック" panose="020B0600070205080204" pitchFamily="50" charset="-128"/>
            </a:rPr>
            <a:t>災害復旧費については、平成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月から</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月にかけての梅雨前線豪雨及び台風</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号襲来により、町管理施設等の崩土除去や舗装修繕が発生したため増となっている。</a:t>
          </a:r>
          <a:endParaRPr kumimoji="1" lang="en-US" altLang="ja-JP" sz="1300">
            <a:latin typeface="ＭＳ Ｐゴシック" panose="020B0600070205080204" pitchFamily="50" charset="-128"/>
            <a:ea typeface="ＭＳ Ｐゴシック" panose="020B0600070205080204" pitchFamily="50"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panose="020B0600070205080204" pitchFamily="50" charset="-128"/>
              <a:ea typeface="ＭＳ Ｐゴシック" panose="020B0600070205080204" pitchFamily="50" charset="-128"/>
            </a:rPr>
            <a:t>公債費については、年々減少傾向にあるが、今後も建設事業や災害復旧に伴う起債の借入が継続的にあることや、定期的な繰上償還も実施していくことから、類似団体よりも高い傾向が見られる。</a:t>
          </a:r>
          <a:endParaRPr kumimoji="1" lang="en-US" altLang="ja-JP" sz="1300">
            <a:latin typeface="ＭＳ Ｐゴシック" panose="020B0600070205080204" pitchFamily="50" charset="-128"/>
            <a:ea typeface="ＭＳ Ｐゴシック" panose="020B0600070205080204" pitchFamily="50"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panose="020B0600070205080204" pitchFamily="50" charset="-128"/>
              <a:ea typeface="ＭＳ Ｐゴシック" panose="020B0600070205080204" pitchFamily="50" charset="-128"/>
            </a:rPr>
            <a:t>地方債の借入については、財源措置を考慮した借入につとめる。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xmlns=""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xmlns=""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xmlns=""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xmlns=""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xmlns=""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xmlns=""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xmlns=""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xmlns=""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xmlns=""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xmlns=""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xmlns=""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高知県梼原町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xmlns=""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xmlns=""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財政調整基金の残高比率については、基金残高の減及び標準財政規模の減により</a:t>
          </a:r>
          <a:r>
            <a:rPr kumimoji="1" lang="en-US" altLang="ja-JP" sz="1400">
              <a:latin typeface="ＭＳ ゴシック" pitchFamily="49" charset="-128"/>
              <a:ea typeface="ＭＳ ゴシック" pitchFamily="49" charset="-128"/>
            </a:rPr>
            <a:t>5.48</a:t>
          </a:r>
          <a:r>
            <a:rPr kumimoji="1" lang="ja-JP" altLang="en-US" sz="1400">
              <a:latin typeface="ＭＳ ゴシック" pitchFamily="49" charset="-128"/>
              <a:ea typeface="ＭＳ ゴシック" pitchFamily="49" charset="-128"/>
            </a:rPr>
            <a:t>ポイント減となっている。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財政調整基金については、前年度の余剰金について</a:t>
          </a:r>
          <a:r>
            <a:rPr kumimoji="1" lang="en-US" altLang="ja-JP" sz="1400">
              <a:latin typeface="ＭＳ ゴシック" pitchFamily="49" charset="-128"/>
              <a:ea typeface="ＭＳ ゴシック" pitchFamily="49" charset="-128"/>
            </a:rPr>
            <a:t>1/2</a:t>
          </a:r>
          <a:r>
            <a:rPr kumimoji="1" lang="ja-JP" altLang="en-US" sz="1400">
              <a:latin typeface="ＭＳ ゴシック" pitchFamily="49" charset="-128"/>
              <a:ea typeface="ＭＳ ゴシック" pitchFamily="49" charset="-128"/>
            </a:rPr>
            <a:t>を積み立てているが、消防道や作業道等の災害復旧事業等で取り崩しを行ったため減となっている。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xmlns=""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xmlns=""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xmlns=""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xmlns=""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xmlns=""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xmlns=""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xmlns=""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高知県梼原町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xmlns=""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xmlns=""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資金不足等が発生していないため、赤字額についてはグラフの表示がない。</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一般会計及び病院事業会計は、実質収支額が減となったことに加え、標準財政規模が減となったことにより、比率が減となっている。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介護保険事業及び風ぐるま事業において、比率が増となっているが、事業、売電収入等の変動に伴い、実質収支額が減となっている。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今後も予算の計画的な執行及び、健全な財政運営につとめていく。</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xmlns=""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xmlns=""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xmlns=""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xmlns=""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xmlns=""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xmlns=""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xmlns=""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xmlns=""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xmlns=""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xmlns=""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xmlns=""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xmlns=""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xmlns=""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xmlns=""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高知県梼原町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xmlns=""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xmlns=""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xmlns=""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xmlns=""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xmlns=""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xmlns=""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xmlns=""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xmlns=""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xmlns=""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xmlns=""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xmlns=""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xmlns=""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xmlns=""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xmlns=""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xmlns=""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xmlns=""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繰上償還の実施や償還終了等に伴い、実質公債費比率の分子に係る元利償還金が減となっている。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今後も一般会計だけでなく公営企業でも事業が見込まれることから、計画的な借入、償還を行っていく。</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xmlns=""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xmlns=""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xmlns=""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xmlns=""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xmlns=""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xmlns=""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xmlns=""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xmlns=""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xmlns=""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xmlns=""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xmlns=""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xmlns=""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xmlns=""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xmlns=""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xmlns=""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xmlns=""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xmlns=""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xmlns=""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xmlns=""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xmlns=""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xmlns=""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xmlns=""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xmlns=""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高知県梼原町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xmlns=""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xmlns=""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xmlns=""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雲の上の図書館及び複合福祉施設等の整備に伴い、一般会計において地方債を借り入れたことにより現在高が増額となってきている。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充当可能基金については、町管理施設の老朽化に伴う施設解体や、公共施設の</a:t>
          </a:r>
          <a:r>
            <a:rPr kumimoji="1" lang="en-US" altLang="ja-JP" sz="1400">
              <a:latin typeface="ＭＳ ゴシック" pitchFamily="49" charset="-128"/>
              <a:ea typeface="ＭＳ ゴシック" pitchFamily="49" charset="-128"/>
            </a:rPr>
            <a:t>LED</a:t>
          </a:r>
          <a:r>
            <a:rPr kumimoji="1" lang="ja-JP" altLang="en-US" sz="1400">
              <a:latin typeface="ＭＳ ゴシック" pitchFamily="49" charset="-128"/>
              <a:ea typeface="ＭＳ ゴシック" pitchFamily="49" charset="-128"/>
            </a:rPr>
            <a:t>化等に特目基金の繰入を行ったほか、繰上償還のための減債基金の繰入を行ったことにより減となってきている。その結果、将来負担比率の分子がプラス方向へ変動している状況である。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今後についても、起債対象事業が控えており、交付税措置等を考慮した借入を行うなど対応をはかる。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xmlns=""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xmlns=""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xmlns=""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xmlns=""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xmlns=""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xmlns=""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30</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xmlns=""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高知県梼原町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xmlns=""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xmlns=""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xmlns=""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xmlns=""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定期的な繰上償還や、各種事業への充当により全体的に減少している。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また、今後の社会福祉対応等への積立も行っている。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目的に沿った事業への充当や、定期的な繰上償還等につとめ、各種事業を円滑に進めていく。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xmlns=""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xmlns=""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xmlns=""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保健文化社会福祉基金：町民が自助、共助、協働という支え合いの意識を持ち合う地域づくりと、町民の誰もが、生涯にわたり生きがいを持ち続け、明るく健康な生活を営むことのできる福祉社会を実現するために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〇公共施設整備事業基金：公共施設の計画的整備促進、大規模な開発事業にかかる町債の償還に対して活用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〇ゆすはら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夢・未来基金：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世紀の梼原町が夢と希望に満ちた町であり続けるために、住民と行政が一体となり、地域の資源を有効的に活用し、総合的かつ計画的に行うことにより、梼原町に住みたい、住み続けたいと希求するまちづくりを未来にわたり実現していくために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〇森と水の文化のまちづくり基金：ふるさとづくりの基本となる人材育成を中心に、町民が互いに連携しふるさと創生のための事業運営に資するために活用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〇町有林事業基金：本町の広大な町有林野を効果的に活用して計画的な造林事業を行うために活用</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〇保健文化社会福祉基金：複合福祉施設の管理委託料を含めた社会福祉事業に対し、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百万円取り崩し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〇公共施設整備事業基金：町管理施設の除却や修繕等に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241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百万円取り崩し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〇ゆすはら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夢・未来基金：がけくずれ住家防災対策等に対し、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119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百万円取り崩し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〇森と水の文化のまちづくり基金：担い手支援事業や畜産事業等に対し、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265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百万円取り崩し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今後も控えている公共施設整備や担い手支援及び社会福祉事業への充当を予定しており、計画的な活用を行っていく。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xmlns=""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xmlns=""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xmlns=""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前年度の余剰金の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及び利子について積み立てているが、消防道や作業道等の災害復旧事業等で</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222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百万円の取り崩しを行ったため減となっている。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今後も増額については、前年度余剰金の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及び利子による積立を行い、作業道等の災害復旧が必要な場合に取り崩す見込みである。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xmlns=""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xmlns=""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xmlns=""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繰上償還のため、</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169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百万円を取り崩したことにより減となっている。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今後も地方債全体の償還等を踏まえた繰上償還を行う予定のため、減少予定である。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xmlns=""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xmlns="" id="{C2BC654F-1228-4FDC-B9FF-C69236A29F1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xmlns="" id="{4156E4FF-E2CC-4DD9-A354-C62CBE7C316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75</xdr:col>
      <xdr:colOff>0</xdr:colOff>
      <xdr:row>50</xdr:row>
      <xdr:rowOff>0</xdr:rowOff>
    </xdr:from>
    <xdr:to>
      <xdr:col>83</xdr:col>
      <xdr:colOff>0</xdr:colOff>
      <xdr:row>52</xdr:row>
      <xdr:rowOff>0</xdr:rowOff>
    </xdr:to>
    <xdr:sp macro="" textlink="">
      <xdr:nvSpPr>
        <xdr:cNvPr id="4" name="正方形/長方形 3">
          <a:extLst>
            <a:ext uri="{FF2B5EF4-FFF2-40B4-BE49-F238E27FC236}">
              <a16:creationId xmlns:a16="http://schemas.microsoft.com/office/drawing/2014/main" xmlns="" id="{C5455C53-AAB1-4336-9ACA-FEAB089F6F28}"/>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5" name="正方形/長方形 4">
          <a:extLst>
            <a:ext uri="{FF2B5EF4-FFF2-40B4-BE49-F238E27FC236}">
              <a16:creationId xmlns:a16="http://schemas.microsoft.com/office/drawing/2014/main" xmlns="" id="{09163008-1CAB-44E9-A4D6-4CB48BA8B2DC}"/>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6" name="正方形/長方形 5">
          <a:extLst>
            <a:ext uri="{FF2B5EF4-FFF2-40B4-BE49-F238E27FC236}">
              <a16:creationId xmlns:a16="http://schemas.microsoft.com/office/drawing/2014/main" xmlns="" id="{E21F6475-1BEA-4FE2-B037-436FBACF3226}"/>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7" name="正方形/長方形 6">
          <a:extLst>
            <a:ext uri="{FF2B5EF4-FFF2-40B4-BE49-F238E27FC236}">
              <a16:creationId xmlns:a16="http://schemas.microsoft.com/office/drawing/2014/main" xmlns="" id="{8321C2DD-3B60-43EB-88F7-6A92146EC5FD}"/>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8" name="正方形/長方形 7">
          <a:extLst>
            <a:ext uri="{FF2B5EF4-FFF2-40B4-BE49-F238E27FC236}">
              <a16:creationId xmlns:a16="http://schemas.microsoft.com/office/drawing/2014/main" xmlns="" id="{5874FF89-C20A-409E-94E1-0A526986F9D6}"/>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9" name="正方形/長方形 8">
          <a:extLst>
            <a:ext uri="{FF2B5EF4-FFF2-40B4-BE49-F238E27FC236}">
              <a16:creationId xmlns:a16="http://schemas.microsoft.com/office/drawing/2014/main" xmlns="" id="{04FD11F4-2845-49E5-B462-B4D1AEBDD70C}"/>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0" name="正方形/長方形 9">
          <a:extLst>
            <a:ext uri="{FF2B5EF4-FFF2-40B4-BE49-F238E27FC236}">
              <a16:creationId xmlns:a16="http://schemas.microsoft.com/office/drawing/2014/main" xmlns="" id="{1FB3B875-EE35-4901-9EA9-40F24F78C866}"/>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1" name="正方形/長方形 10">
          <a:extLst>
            <a:ext uri="{FF2B5EF4-FFF2-40B4-BE49-F238E27FC236}">
              <a16:creationId xmlns:a16="http://schemas.microsoft.com/office/drawing/2014/main" xmlns="" id="{F2209DB9-FE11-436D-A288-B0ABE0324A73}"/>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2" name="正方形/長方形 11">
          <a:extLst>
            <a:ext uri="{FF2B5EF4-FFF2-40B4-BE49-F238E27FC236}">
              <a16:creationId xmlns:a16="http://schemas.microsoft.com/office/drawing/2014/main" xmlns="" id="{7D7DA4C7-5573-467F-A85E-F822C50D0D51}"/>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3" name="正方形/長方形 12">
          <a:extLst>
            <a:ext uri="{FF2B5EF4-FFF2-40B4-BE49-F238E27FC236}">
              <a16:creationId xmlns:a16="http://schemas.microsoft.com/office/drawing/2014/main" xmlns="" id="{3116A3D0-B120-4EC8-8A3B-606AD98BD8E5}"/>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4" name="正方形/長方形 13">
          <a:extLst>
            <a:ext uri="{FF2B5EF4-FFF2-40B4-BE49-F238E27FC236}">
              <a16:creationId xmlns:a16="http://schemas.microsoft.com/office/drawing/2014/main" xmlns="" id="{B6452B73-00FC-47E3-B06D-4A4D9CD4C0C4}"/>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5" name="正方形/長方形 14">
          <a:extLst>
            <a:ext uri="{FF2B5EF4-FFF2-40B4-BE49-F238E27FC236}">
              <a16:creationId xmlns:a16="http://schemas.microsoft.com/office/drawing/2014/main" xmlns="" id="{AFAE892D-9374-491B-8DFB-68734D245A0E}"/>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6" name="正方形/長方形 15">
          <a:extLst>
            <a:ext uri="{FF2B5EF4-FFF2-40B4-BE49-F238E27FC236}">
              <a16:creationId xmlns:a16="http://schemas.microsoft.com/office/drawing/2014/main" xmlns="" id="{4BAA8C7D-EA8B-4A71-B82F-E175BF9B65FE}"/>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7" name="正方形/長方形 16">
          <a:extLst>
            <a:ext uri="{FF2B5EF4-FFF2-40B4-BE49-F238E27FC236}">
              <a16:creationId xmlns:a16="http://schemas.microsoft.com/office/drawing/2014/main" xmlns="" id="{06F6D299-A3D0-406F-ABA0-AC5E3B8DC518}"/>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8" name="正方形/長方形 17">
          <a:extLst>
            <a:ext uri="{FF2B5EF4-FFF2-40B4-BE49-F238E27FC236}">
              <a16:creationId xmlns:a16="http://schemas.microsoft.com/office/drawing/2014/main" xmlns="" id="{7595449F-5C18-48F9-889A-04FAF646D342}"/>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9" name="正方形/長方形 18">
          <a:extLst>
            <a:ext uri="{FF2B5EF4-FFF2-40B4-BE49-F238E27FC236}">
              <a16:creationId xmlns:a16="http://schemas.microsoft.com/office/drawing/2014/main" xmlns="" id="{63B074F3-C4E6-4B75-8D0C-664420F9314B}"/>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0" name="正方形/長方形 19">
          <a:extLst>
            <a:ext uri="{FF2B5EF4-FFF2-40B4-BE49-F238E27FC236}">
              <a16:creationId xmlns:a16="http://schemas.microsoft.com/office/drawing/2014/main" xmlns="" id="{BADE1D8C-BAE1-44BA-BE55-AAE72D6595A3}"/>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1" name="正方形/長方形 20">
          <a:extLst>
            <a:ext uri="{FF2B5EF4-FFF2-40B4-BE49-F238E27FC236}">
              <a16:creationId xmlns:a16="http://schemas.microsoft.com/office/drawing/2014/main" xmlns="" id="{3136FFD5-D6C2-43FB-9687-477C83B10153}"/>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2" name="正方形/長方形 21">
          <a:extLst>
            <a:ext uri="{FF2B5EF4-FFF2-40B4-BE49-F238E27FC236}">
              <a16:creationId xmlns:a16="http://schemas.microsoft.com/office/drawing/2014/main" xmlns="" id="{33B4B622-7147-484E-9644-E7F7748B53FD}"/>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3,542
3,539
236.45
6,648,476
6,531,980
52,776
2,832,570
6,087,970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3" name="正方形/長方形 22">
          <a:extLst>
            <a:ext uri="{FF2B5EF4-FFF2-40B4-BE49-F238E27FC236}">
              <a16:creationId xmlns:a16="http://schemas.microsoft.com/office/drawing/2014/main" xmlns="" id="{93D0317E-4161-4461-9F92-D6FA956693AC}"/>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4" name="正方形/長方形 23">
          <a:extLst>
            <a:ext uri="{FF2B5EF4-FFF2-40B4-BE49-F238E27FC236}">
              <a16:creationId xmlns:a16="http://schemas.microsoft.com/office/drawing/2014/main" xmlns="" id="{6AABE2CE-53E1-4120-8A38-DF442DEFCF0D}"/>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5" name="正方形/長方形 24">
          <a:extLst>
            <a:ext uri="{FF2B5EF4-FFF2-40B4-BE49-F238E27FC236}">
              <a16:creationId xmlns:a16="http://schemas.microsoft.com/office/drawing/2014/main" xmlns="" id="{0F963926-A4AD-4442-BEAB-3F55D7FDBB62}"/>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6" name="正方形/長方形 25">
          <a:extLst>
            <a:ext uri="{FF2B5EF4-FFF2-40B4-BE49-F238E27FC236}">
              <a16:creationId xmlns:a16="http://schemas.microsoft.com/office/drawing/2014/main" xmlns="" id="{6C7DC833-867B-419B-A4A2-EA7BDD001230}"/>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7" name="正方形/長方形 26">
          <a:extLst>
            <a:ext uri="{FF2B5EF4-FFF2-40B4-BE49-F238E27FC236}">
              <a16:creationId xmlns:a16="http://schemas.microsoft.com/office/drawing/2014/main" xmlns="" id="{D7DA138B-3530-4805-BC8A-ED7D61B65661}"/>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8" name="正方形/長方形 27">
          <a:extLst>
            <a:ext uri="{FF2B5EF4-FFF2-40B4-BE49-F238E27FC236}">
              <a16:creationId xmlns:a16="http://schemas.microsoft.com/office/drawing/2014/main" xmlns="" id="{832A1C19-AD16-4717-8BEA-6356E6F3C6E5}"/>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9" name="角丸四角形 28">
          <a:extLst>
            <a:ext uri="{FF2B5EF4-FFF2-40B4-BE49-F238E27FC236}">
              <a16:creationId xmlns:a16="http://schemas.microsoft.com/office/drawing/2014/main" xmlns="" id="{32130868-BAC4-4340-B015-6E4059563134}"/>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0" name="正方形/長方形 29">
          <a:extLst>
            <a:ext uri="{FF2B5EF4-FFF2-40B4-BE49-F238E27FC236}">
              <a16:creationId xmlns:a16="http://schemas.microsoft.com/office/drawing/2014/main" xmlns="" id="{C06D63ED-65E7-494C-8AD1-5C69E6CF1F94}"/>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1" name="正方形/長方形 30">
          <a:extLst>
            <a:ext uri="{FF2B5EF4-FFF2-40B4-BE49-F238E27FC236}">
              <a16:creationId xmlns:a16="http://schemas.microsoft.com/office/drawing/2014/main" xmlns="" id="{4FA5777D-9E64-49DA-9AC1-15854B91849F}"/>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2" name="正方形/長方形 31">
          <a:extLst>
            <a:ext uri="{FF2B5EF4-FFF2-40B4-BE49-F238E27FC236}">
              <a16:creationId xmlns:a16="http://schemas.microsoft.com/office/drawing/2014/main" xmlns="" id="{46B011C9-6862-4C82-A943-F4BFCE9FCFE4}"/>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3" name="直線コネクタ 32">
          <a:extLst>
            <a:ext uri="{FF2B5EF4-FFF2-40B4-BE49-F238E27FC236}">
              <a16:creationId xmlns:a16="http://schemas.microsoft.com/office/drawing/2014/main" xmlns="" id="{FFBE1CD3-5646-45FE-9534-78E67613B3A3}"/>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4" name="楕円 33">
          <a:extLst>
            <a:ext uri="{FF2B5EF4-FFF2-40B4-BE49-F238E27FC236}">
              <a16:creationId xmlns:a16="http://schemas.microsoft.com/office/drawing/2014/main" xmlns="" id="{6CDA54BD-3394-45CE-91CB-F271244CBD0A}"/>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5" name="フローチャート: 判断 34">
          <a:extLst>
            <a:ext uri="{FF2B5EF4-FFF2-40B4-BE49-F238E27FC236}">
              <a16:creationId xmlns:a16="http://schemas.microsoft.com/office/drawing/2014/main" xmlns="" id="{DF1200D5-3E8F-4B59-8789-C5BCC0499DC3}"/>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6" name="直線コネクタ 35">
          <a:extLst>
            <a:ext uri="{FF2B5EF4-FFF2-40B4-BE49-F238E27FC236}">
              <a16:creationId xmlns:a16="http://schemas.microsoft.com/office/drawing/2014/main" xmlns="" id="{D43689FE-E687-4390-9D8B-E8A3BE7BBD18}"/>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7" name="直線コネクタ 36">
          <a:extLst>
            <a:ext uri="{FF2B5EF4-FFF2-40B4-BE49-F238E27FC236}">
              <a16:creationId xmlns:a16="http://schemas.microsoft.com/office/drawing/2014/main" xmlns="" id="{8D425747-37DA-463A-997F-36C27A32E8B4}"/>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8" name="直線コネクタ 37">
          <a:extLst>
            <a:ext uri="{FF2B5EF4-FFF2-40B4-BE49-F238E27FC236}">
              <a16:creationId xmlns:a16="http://schemas.microsoft.com/office/drawing/2014/main" xmlns="" id="{D336D682-9692-4FA4-A334-93A0E2916F33}"/>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9" name="直線コネクタ 38">
          <a:extLst>
            <a:ext uri="{FF2B5EF4-FFF2-40B4-BE49-F238E27FC236}">
              <a16:creationId xmlns:a16="http://schemas.microsoft.com/office/drawing/2014/main" xmlns="" id="{F621BAB4-984C-415E-AA69-5B6F8B54BD3D}"/>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40" name="テキスト ボックス 39">
          <a:extLst>
            <a:ext uri="{FF2B5EF4-FFF2-40B4-BE49-F238E27FC236}">
              <a16:creationId xmlns:a16="http://schemas.microsoft.com/office/drawing/2014/main" xmlns="" id="{AD2AC8B5-2B8E-43E2-8D3A-EA6C2B1D1DB7}"/>
            </a:ext>
          </a:extLst>
        </xdr:cNvPr>
        <xdr:cNvSpPr txBox="1"/>
      </xdr:nvSpPr>
      <xdr:spPr>
        <a:xfrm>
          <a:off x="419100" y="27813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6046335" cy="259045"/>
    <xdr:sp macro="" textlink="">
      <xdr:nvSpPr>
        <xdr:cNvPr id="41" name="テキスト ボックス 40">
          <a:extLst>
            <a:ext uri="{FF2B5EF4-FFF2-40B4-BE49-F238E27FC236}">
              <a16:creationId xmlns:a16="http://schemas.microsoft.com/office/drawing/2014/main" xmlns="" id="{1B125EBF-A7A3-4B5A-B054-B154A8B85D2E}"/>
            </a:ext>
          </a:extLst>
        </xdr:cNvPr>
        <xdr:cNvSpPr txBox="1"/>
      </xdr:nvSpPr>
      <xdr:spPr>
        <a:xfrm>
          <a:off x="419100" y="30734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117475</xdr:rowOff>
    </xdr:from>
    <xdr:ext cx="8295925" cy="259045"/>
    <xdr:sp macro="" textlink="">
      <xdr:nvSpPr>
        <xdr:cNvPr id="42" name="テキスト ボックス 41">
          <a:extLst>
            <a:ext uri="{FF2B5EF4-FFF2-40B4-BE49-F238E27FC236}">
              <a16:creationId xmlns:a16="http://schemas.microsoft.com/office/drawing/2014/main" xmlns="" id="{EFAE98D6-CE6C-4760-9CB8-70B043DC7CB8}"/>
            </a:ext>
          </a:extLst>
        </xdr:cNvPr>
        <xdr:cNvSpPr txBox="1"/>
      </xdr:nvSpPr>
      <xdr:spPr>
        <a:xfrm>
          <a:off x="419100" y="3365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0968003" cy="259045"/>
    <xdr:sp macro="" textlink="">
      <xdr:nvSpPr>
        <xdr:cNvPr id="43" name="テキスト ボックス 42">
          <a:extLst>
            <a:ext uri="{FF2B5EF4-FFF2-40B4-BE49-F238E27FC236}">
              <a16:creationId xmlns:a16="http://schemas.microsoft.com/office/drawing/2014/main" xmlns="" id="{ABDE7629-FD86-441F-9AC9-D8B9A4162667}"/>
            </a:ext>
          </a:extLst>
        </xdr:cNvPr>
        <xdr:cNvSpPr txBox="1"/>
      </xdr:nvSpPr>
      <xdr:spPr>
        <a:xfrm>
          <a:off x="419100" y="3657600"/>
          <a:ext cx="109680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4" name="正方形/長方形 43">
          <a:extLst>
            <a:ext uri="{FF2B5EF4-FFF2-40B4-BE49-F238E27FC236}">
              <a16:creationId xmlns:a16="http://schemas.microsoft.com/office/drawing/2014/main" xmlns="" id="{A05E61B0-7545-456A-9D92-6EEC51D0B2B7}"/>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5" name="正方形/長方形 44">
          <a:extLst>
            <a:ext uri="{FF2B5EF4-FFF2-40B4-BE49-F238E27FC236}">
              <a16:creationId xmlns:a16="http://schemas.microsoft.com/office/drawing/2014/main" xmlns="" id="{F4990DC4-E8F7-4418-BC29-C1181990B7AE}"/>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6" name="正方形/長方形 45">
          <a:extLst>
            <a:ext uri="{FF2B5EF4-FFF2-40B4-BE49-F238E27FC236}">
              <a16:creationId xmlns:a16="http://schemas.microsoft.com/office/drawing/2014/main" xmlns="" id="{F01FBC59-7918-4B90-B80D-20E74850D54B}"/>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[ 57.2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7" name="正方形/長方形 46">
          <a:extLst>
            <a:ext uri="{FF2B5EF4-FFF2-40B4-BE49-F238E27FC236}">
              <a16:creationId xmlns:a16="http://schemas.microsoft.com/office/drawing/2014/main" xmlns="" id="{BB94DFE4-0C50-4DD4-A680-2C0AE8300760}"/>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8" name="正方形/長方形 47">
          <a:extLst>
            <a:ext uri="{FF2B5EF4-FFF2-40B4-BE49-F238E27FC236}">
              <a16:creationId xmlns:a16="http://schemas.microsoft.com/office/drawing/2014/main" xmlns="" id="{92B91338-3D65-499C-869D-A8226EE1296F}"/>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9" name="正方形/長方形 48">
          <a:extLst>
            <a:ext uri="{FF2B5EF4-FFF2-40B4-BE49-F238E27FC236}">
              <a16:creationId xmlns:a16="http://schemas.microsoft.com/office/drawing/2014/main" xmlns="" id="{C69DE359-4265-40B4-B833-B799D34A1A6B}"/>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0" name="正方形/長方形 49">
          <a:extLst>
            <a:ext uri="{FF2B5EF4-FFF2-40B4-BE49-F238E27FC236}">
              <a16:creationId xmlns:a16="http://schemas.microsoft.com/office/drawing/2014/main" xmlns="" id="{D9B0AAC8-CF70-4154-AF45-18B9396C9F47}"/>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1" name="正方形/長方形 50">
          <a:extLst>
            <a:ext uri="{FF2B5EF4-FFF2-40B4-BE49-F238E27FC236}">
              <a16:creationId xmlns:a16="http://schemas.microsoft.com/office/drawing/2014/main" xmlns="" id="{16B337DD-D49A-4037-A872-AD2DA8AB47D6}"/>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2" name="正方形/長方形 51">
          <a:extLst>
            <a:ext uri="{FF2B5EF4-FFF2-40B4-BE49-F238E27FC236}">
              <a16:creationId xmlns:a16="http://schemas.microsoft.com/office/drawing/2014/main" xmlns="" id="{85B2DADF-2397-47BC-8D14-CD7880F4A632}"/>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3" name="正方形/長方形 52">
          <a:extLst>
            <a:ext uri="{FF2B5EF4-FFF2-40B4-BE49-F238E27FC236}">
              <a16:creationId xmlns:a16="http://schemas.microsoft.com/office/drawing/2014/main" xmlns="" id="{D83C745D-5BE9-4CFA-9B18-CB21B8ECF6DA}"/>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4" name="正方形/長方形 53">
          <a:extLst>
            <a:ext uri="{FF2B5EF4-FFF2-40B4-BE49-F238E27FC236}">
              <a16:creationId xmlns:a16="http://schemas.microsoft.com/office/drawing/2014/main" xmlns="" id="{825B086D-9A6B-477C-AFD0-9039035B8E15}"/>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5" name="正方形/長方形 54">
          <a:extLst>
            <a:ext uri="{FF2B5EF4-FFF2-40B4-BE49-F238E27FC236}">
              <a16:creationId xmlns:a16="http://schemas.microsoft.com/office/drawing/2014/main" xmlns="" id="{FF75B7DB-344E-460F-87C7-211BEF129730}"/>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6" name="テキスト ボックス 55">
          <a:extLst>
            <a:ext uri="{FF2B5EF4-FFF2-40B4-BE49-F238E27FC236}">
              <a16:creationId xmlns:a16="http://schemas.microsoft.com/office/drawing/2014/main" xmlns="" id="{E8328EE2-4D7D-4395-A27A-DDA8C1D22EEE}"/>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有形固定資産減価償却率は類似団体より</a:t>
          </a:r>
          <a:r>
            <a:rPr kumimoji="1" lang="en-US" altLang="ja-JP" sz="1100">
              <a:latin typeface="ＭＳ Ｐゴシック" panose="020B0600070205080204" pitchFamily="50" charset="-128"/>
              <a:ea typeface="ＭＳ Ｐゴシック" panose="020B0600070205080204" pitchFamily="50" charset="-128"/>
            </a:rPr>
            <a:t>1.5</a:t>
          </a:r>
          <a:r>
            <a:rPr kumimoji="1" lang="ja-JP" altLang="en-US" sz="1100">
              <a:latin typeface="ＭＳ Ｐゴシック" panose="020B0600070205080204" pitchFamily="50" charset="-128"/>
              <a:ea typeface="ＭＳ Ｐゴシック" panose="020B0600070205080204" pitchFamily="50" charset="-128"/>
            </a:rPr>
            <a:t>ポイント低い水準にあり、高知県平均と比べると</a:t>
          </a:r>
          <a:r>
            <a:rPr kumimoji="1" lang="en-US" altLang="ja-JP" sz="1100">
              <a:latin typeface="ＭＳ Ｐゴシック" panose="020B0600070205080204" pitchFamily="50" charset="-128"/>
              <a:ea typeface="ＭＳ Ｐゴシック" panose="020B0600070205080204" pitchFamily="50" charset="-128"/>
            </a:rPr>
            <a:t>3.1</a:t>
          </a:r>
          <a:r>
            <a:rPr kumimoji="1" lang="ja-JP" altLang="en-US" sz="1100">
              <a:latin typeface="ＭＳ Ｐゴシック" panose="020B0600070205080204" pitchFamily="50" charset="-128"/>
              <a:ea typeface="ＭＳ Ｐゴシック" panose="020B0600070205080204" pitchFamily="50" charset="-128"/>
            </a:rPr>
            <a:t>ポイント低くなっている。</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平成</a:t>
          </a:r>
          <a:r>
            <a:rPr kumimoji="1" lang="en-US" altLang="ja-JP" sz="1100">
              <a:latin typeface="ＭＳ Ｐゴシック" panose="020B0600070205080204" pitchFamily="50" charset="-128"/>
              <a:ea typeface="ＭＳ Ｐゴシック" panose="020B0600070205080204" pitchFamily="50" charset="-128"/>
            </a:rPr>
            <a:t>28</a:t>
          </a:r>
          <a:r>
            <a:rPr kumimoji="1" lang="ja-JP" altLang="en-US" sz="1100">
              <a:latin typeface="ＭＳ Ｐゴシック" panose="020B0600070205080204" pitchFamily="50" charset="-128"/>
              <a:ea typeface="ＭＳ Ｐゴシック" panose="020B0600070205080204" pitchFamily="50" charset="-128"/>
            </a:rPr>
            <a:t>年度に策定した公共施設等総合管理計画に基づき、今後もそれぞれの施設の適切な維持管理につとめる。</a:t>
          </a:r>
        </a:p>
      </xdr:txBody>
    </xdr:sp>
    <xdr:clientData/>
  </xdr:twoCellAnchor>
  <xdr:oneCellAnchor>
    <xdr:from>
      <xdr:col>4</xdr:col>
      <xdr:colOff>174625</xdr:colOff>
      <xdr:row>23</xdr:row>
      <xdr:rowOff>47625</xdr:rowOff>
    </xdr:from>
    <xdr:ext cx="349839" cy="225703"/>
    <xdr:sp macro="" textlink="">
      <xdr:nvSpPr>
        <xdr:cNvPr id="57" name="テキスト ボックス 56">
          <a:extLst>
            <a:ext uri="{FF2B5EF4-FFF2-40B4-BE49-F238E27FC236}">
              <a16:creationId xmlns:a16="http://schemas.microsoft.com/office/drawing/2014/main" xmlns="" id="{7AF1439F-B9C9-474B-B98B-2ED1F5DC5D1D}"/>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8" name="直線コネクタ 57">
          <a:extLst>
            <a:ext uri="{FF2B5EF4-FFF2-40B4-BE49-F238E27FC236}">
              <a16:creationId xmlns:a16="http://schemas.microsoft.com/office/drawing/2014/main" xmlns="" id="{F16183E5-AF2B-4A8F-9939-7C75FC06689B}"/>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9" name="テキスト ボックス 58">
          <a:extLst>
            <a:ext uri="{FF2B5EF4-FFF2-40B4-BE49-F238E27FC236}">
              <a16:creationId xmlns:a16="http://schemas.microsoft.com/office/drawing/2014/main" xmlns="" id="{BD735BD7-EB28-4CAB-9C58-E6DDFE4CA7AD}"/>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0" name="直線コネクタ 59">
          <a:extLst>
            <a:ext uri="{FF2B5EF4-FFF2-40B4-BE49-F238E27FC236}">
              <a16:creationId xmlns:a16="http://schemas.microsoft.com/office/drawing/2014/main" xmlns="" id="{AFAE7A17-B564-4DF2-BDC2-DBC693696B6F}"/>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1" name="テキスト ボックス 60">
          <a:extLst>
            <a:ext uri="{FF2B5EF4-FFF2-40B4-BE49-F238E27FC236}">
              <a16:creationId xmlns:a16="http://schemas.microsoft.com/office/drawing/2014/main" xmlns="" id="{D87BCA9A-9817-4575-B4FE-B8F8CD6E7310}"/>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2" name="直線コネクタ 61">
          <a:extLst>
            <a:ext uri="{FF2B5EF4-FFF2-40B4-BE49-F238E27FC236}">
              <a16:creationId xmlns:a16="http://schemas.microsoft.com/office/drawing/2014/main" xmlns="" id="{62588F72-7035-497E-A280-8882D07081EC}"/>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3" name="テキスト ボックス 62">
          <a:extLst>
            <a:ext uri="{FF2B5EF4-FFF2-40B4-BE49-F238E27FC236}">
              <a16:creationId xmlns:a16="http://schemas.microsoft.com/office/drawing/2014/main" xmlns="" id="{93FB0950-E16D-43D6-8F7F-1F98110124E7}"/>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4" name="直線コネクタ 63">
          <a:extLst>
            <a:ext uri="{FF2B5EF4-FFF2-40B4-BE49-F238E27FC236}">
              <a16:creationId xmlns:a16="http://schemas.microsoft.com/office/drawing/2014/main" xmlns="" id="{C8EB1690-9221-4F67-8960-D0D300BD5DC6}"/>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5" name="テキスト ボックス 64">
          <a:extLst>
            <a:ext uri="{FF2B5EF4-FFF2-40B4-BE49-F238E27FC236}">
              <a16:creationId xmlns:a16="http://schemas.microsoft.com/office/drawing/2014/main" xmlns="" id="{D19648D4-6C37-4B39-89D6-867E20BC4ECE}"/>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6" name="直線コネクタ 65">
          <a:extLst>
            <a:ext uri="{FF2B5EF4-FFF2-40B4-BE49-F238E27FC236}">
              <a16:creationId xmlns:a16="http://schemas.microsoft.com/office/drawing/2014/main" xmlns="" id="{F5D1C4CC-F8AD-43C8-A849-609864E0CF46}"/>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7" name="テキスト ボックス 66">
          <a:extLst>
            <a:ext uri="{FF2B5EF4-FFF2-40B4-BE49-F238E27FC236}">
              <a16:creationId xmlns:a16="http://schemas.microsoft.com/office/drawing/2014/main" xmlns="" id="{A1B75AE0-16C1-4D8B-91A9-03F08B8549B9}"/>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68" name="直線コネクタ 67">
          <a:extLst>
            <a:ext uri="{FF2B5EF4-FFF2-40B4-BE49-F238E27FC236}">
              <a16:creationId xmlns:a16="http://schemas.microsoft.com/office/drawing/2014/main" xmlns="" id="{D1BFC847-61CE-49DE-BB2C-7DC2E253B915}"/>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69" name="テキスト ボックス 68">
          <a:extLst>
            <a:ext uri="{FF2B5EF4-FFF2-40B4-BE49-F238E27FC236}">
              <a16:creationId xmlns:a16="http://schemas.microsoft.com/office/drawing/2014/main" xmlns="" id="{C574ED8C-7F68-41A0-A78B-C17B0CD5FA1B}"/>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0" name="直線コネクタ 69">
          <a:extLst>
            <a:ext uri="{FF2B5EF4-FFF2-40B4-BE49-F238E27FC236}">
              <a16:creationId xmlns:a16="http://schemas.microsoft.com/office/drawing/2014/main" xmlns="" id="{F5A32ADA-4FFB-41B2-A833-A8C846ED94CF}"/>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1" name="テキスト ボックス 70">
          <a:extLst>
            <a:ext uri="{FF2B5EF4-FFF2-40B4-BE49-F238E27FC236}">
              <a16:creationId xmlns:a16="http://schemas.microsoft.com/office/drawing/2014/main" xmlns="" id="{0C5A4E63-8990-47C0-84EC-6F398306149A}"/>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2" name="直線コネクタ 71">
          <a:extLst>
            <a:ext uri="{FF2B5EF4-FFF2-40B4-BE49-F238E27FC236}">
              <a16:creationId xmlns:a16="http://schemas.microsoft.com/office/drawing/2014/main" xmlns="" id="{FEA56FD7-1827-411F-8A1B-BCCCDD21AAB8}"/>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3" name="テキスト ボックス 72">
          <a:extLst>
            <a:ext uri="{FF2B5EF4-FFF2-40B4-BE49-F238E27FC236}">
              <a16:creationId xmlns:a16="http://schemas.microsoft.com/office/drawing/2014/main" xmlns="" id="{B360FB91-501A-42CB-BD8E-858A07E6D6FE}"/>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4" name="有形固定資産減価償却率グラフ枠">
          <a:extLst>
            <a:ext uri="{FF2B5EF4-FFF2-40B4-BE49-F238E27FC236}">
              <a16:creationId xmlns:a16="http://schemas.microsoft.com/office/drawing/2014/main" xmlns="" id="{CAB979EF-CABD-4344-ADA6-39FFFA13B56B}"/>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24221</xdr:rowOff>
    </xdr:from>
    <xdr:to>
      <xdr:col>23</xdr:col>
      <xdr:colOff>85090</xdr:colOff>
      <xdr:row>35</xdr:row>
      <xdr:rowOff>28212</xdr:rowOff>
    </xdr:to>
    <xdr:cxnSp macro="">
      <xdr:nvCxnSpPr>
        <xdr:cNvPr id="75" name="直線コネクタ 74">
          <a:extLst>
            <a:ext uri="{FF2B5EF4-FFF2-40B4-BE49-F238E27FC236}">
              <a16:creationId xmlns:a16="http://schemas.microsoft.com/office/drawing/2014/main" xmlns="" id="{4A53DCEC-38D4-4133-A0FC-5503796467BF}"/>
            </a:ext>
          </a:extLst>
        </xdr:cNvPr>
        <xdr:cNvCxnSpPr/>
      </xdr:nvCxnSpPr>
      <xdr:spPr>
        <a:xfrm flipV="1">
          <a:off x="4760595" y="5424896"/>
          <a:ext cx="1270" cy="13755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32039</xdr:rowOff>
    </xdr:from>
    <xdr:ext cx="405111" cy="259045"/>
    <xdr:sp macro="" textlink="">
      <xdr:nvSpPr>
        <xdr:cNvPr id="76" name="有形固定資産減価償却率最小値テキスト">
          <a:extLst>
            <a:ext uri="{FF2B5EF4-FFF2-40B4-BE49-F238E27FC236}">
              <a16:creationId xmlns:a16="http://schemas.microsoft.com/office/drawing/2014/main" xmlns="" id="{327C7028-9079-4AAB-B699-4B65E1CEE2EA}"/>
            </a:ext>
          </a:extLst>
        </xdr:cNvPr>
        <xdr:cNvSpPr txBox="1"/>
      </xdr:nvSpPr>
      <xdr:spPr>
        <a:xfrm>
          <a:off x="4813300" y="68043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35</xdr:row>
      <xdr:rowOff>28212</xdr:rowOff>
    </xdr:from>
    <xdr:to>
      <xdr:col>23</xdr:col>
      <xdr:colOff>174625</xdr:colOff>
      <xdr:row>35</xdr:row>
      <xdr:rowOff>28212</xdr:rowOff>
    </xdr:to>
    <xdr:cxnSp macro="">
      <xdr:nvCxnSpPr>
        <xdr:cNvPr id="77" name="直線コネクタ 76">
          <a:extLst>
            <a:ext uri="{FF2B5EF4-FFF2-40B4-BE49-F238E27FC236}">
              <a16:creationId xmlns:a16="http://schemas.microsoft.com/office/drawing/2014/main" xmlns="" id="{75B010DA-23BB-4123-BDAA-442F188A2E81}"/>
            </a:ext>
          </a:extLst>
        </xdr:cNvPr>
        <xdr:cNvCxnSpPr/>
      </xdr:nvCxnSpPr>
      <xdr:spPr>
        <a:xfrm>
          <a:off x="4673600" y="68004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142348</xdr:rowOff>
    </xdr:from>
    <xdr:ext cx="405111" cy="259045"/>
    <xdr:sp macro="" textlink="">
      <xdr:nvSpPr>
        <xdr:cNvPr id="78" name="有形固定資産減価償却率最大値テキスト">
          <a:extLst>
            <a:ext uri="{FF2B5EF4-FFF2-40B4-BE49-F238E27FC236}">
              <a16:creationId xmlns:a16="http://schemas.microsoft.com/office/drawing/2014/main" xmlns="" id="{CC2D733F-8B77-432D-A429-98A7DBE0EB35}"/>
            </a:ext>
          </a:extLst>
        </xdr:cNvPr>
        <xdr:cNvSpPr txBox="1"/>
      </xdr:nvSpPr>
      <xdr:spPr>
        <a:xfrm>
          <a:off x="4813300" y="52001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24221</xdr:rowOff>
    </xdr:from>
    <xdr:to>
      <xdr:col>23</xdr:col>
      <xdr:colOff>174625</xdr:colOff>
      <xdr:row>27</xdr:row>
      <xdr:rowOff>24221</xdr:rowOff>
    </xdr:to>
    <xdr:cxnSp macro="">
      <xdr:nvCxnSpPr>
        <xdr:cNvPr id="79" name="直線コネクタ 78">
          <a:extLst>
            <a:ext uri="{FF2B5EF4-FFF2-40B4-BE49-F238E27FC236}">
              <a16:creationId xmlns:a16="http://schemas.microsoft.com/office/drawing/2014/main" xmlns="" id="{82162220-30A8-4CE0-8201-48EE1FB1FAEE}"/>
            </a:ext>
          </a:extLst>
        </xdr:cNvPr>
        <xdr:cNvCxnSpPr/>
      </xdr:nvCxnSpPr>
      <xdr:spPr>
        <a:xfrm>
          <a:off x="4673600" y="5424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28</xdr:row>
      <xdr:rowOff>146883</xdr:rowOff>
    </xdr:from>
    <xdr:ext cx="405111" cy="259045"/>
    <xdr:sp macro="" textlink="">
      <xdr:nvSpPr>
        <xdr:cNvPr id="80" name="有形固定資産減価償却率平均値テキスト">
          <a:extLst>
            <a:ext uri="{FF2B5EF4-FFF2-40B4-BE49-F238E27FC236}">
              <a16:creationId xmlns:a16="http://schemas.microsoft.com/office/drawing/2014/main" xmlns="" id="{026216B1-86B9-4F72-9F4E-F4075C1E4F93}"/>
            </a:ext>
          </a:extLst>
        </xdr:cNvPr>
        <xdr:cNvSpPr txBox="1"/>
      </xdr:nvSpPr>
      <xdr:spPr>
        <a:xfrm>
          <a:off x="4813300" y="571900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124006</xdr:rowOff>
    </xdr:from>
    <xdr:to>
      <xdr:col>23</xdr:col>
      <xdr:colOff>136525</xdr:colOff>
      <xdr:row>30</xdr:row>
      <xdr:rowOff>54156</xdr:rowOff>
    </xdr:to>
    <xdr:sp macro="" textlink="">
      <xdr:nvSpPr>
        <xdr:cNvPr id="81" name="フローチャート: 判断 80">
          <a:extLst>
            <a:ext uri="{FF2B5EF4-FFF2-40B4-BE49-F238E27FC236}">
              <a16:creationId xmlns:a16="http://schemas.microsoft.com/office/drawing/2014/main" xmlns="" id="{3D91892F-55E0-458D-9E0E-F525C7477500}"/>
            </a:ext>
          </a:extLst>
        </xdr:cNvPr>
        <xdr:cNvSpPr/>
      </xdr:nvSpPr>
      <xdr:spPr>
        <a:xfrm>
          <a:off x="4711700" y="5867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157933</xdr:rowOff>
    </xdr:from>
    <xdr:to>
      <xdr:col>19</xdr:col>
      <xdr:colOff>187325</xdr:colOff>
      <xdr:row>30</xdr:row>
      <xdr:rowOff>88083</xdr:rowOff>
    </xdr:to>
    <xdr:sp macro="" textlink="">
      <xdr:nvSpPr>
        <xdr:cNvPr id="82" name="フローチャート: 判断 81">
          <a:extLst>
            <a:ext uri="{FF2B5EF4-FFF2-40B4-BE49-F238E27FC236}">
              <a16:creationId xmlns:a16="http://schemas.microsoft.com/office/drawing/2014/main" xmlns="" id="{63C37F12-374D-4876-A45A-AB584CCFD1C8}"/>
            </a:ext>
          </a:extLst>
        </xdr:cNvPr>
        <xdr:cNvSpPr/>
      </xdr:nvSpPr>
      <xdr:spPr>
        <a:xfrm>
          <a:off x="4000500" y="5901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26579</xdr:rowOff>
    </xdr:from>
    <xdr:to>
      <xdr:col>15</xdr:col>
      <xdr:colOff>187325</xdr:colOff>
      <xdr:row>30</xdr:row>
      <xdr:rowOff>128179</xdr:rowOff>
    </xdr:to>
    <xdr:sp macro="" textlink="">
      <xdr:nvSpPr>
        <xdr:cNvPr id="83" name="フローチャート: 判断 82">
          <a:extLst>
            <a:ext uri="{FF2B5EF4-FFF2-40B4-BE49-F238E27FC236}">
              <a16:creationId xmlns:a16="http://schemas.microsoft.com/office/drawing/2014/main" xmlns="" id="{0B460FB6-D2BF-4BC4-98CE-4774B6B5F163}"/>
            </a:ext>
          </a:extLst>
        </xdr:cNvPr>
        <xdr:cNvSpPr/>
      </xdr:nvSpPr>
      <xdr:spPr>
        <a:xfrm>
          <a:off x="3238500" y="5941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91349</xdr:rowOff>
    </xdr:from>
    <xdr:to>
      <xdr:col>11</xdr:col>
      <xdr:colOff>187325</xdr:colOff>
      <xdr:row>31</xdr:row>
      <xdr:rowOff>21499</xdr:rowOff>
    </xdr:to>
    <xdr:sp macro="" textlink="">
      <xdr:nvSpPr>
        <xdr:cNvPr id="84" name="フローチャート: 判断 83">
          <a:extLst>
            <a:ext uri="{FF2B5EF4-FFF2-40B4-BE49-F238E27FC236}">
              <a16:creationId xmlns:a16="http://schemas.microsoft.com/office/drawing/2014/main" xmlns="" id="{0283EDD0-4E53-4643-873E-9245C4C34D02}"/>
            </a:ext>
          </a:extLst>
        </xdr:cNvPr>
        <xdr:cNvSpPr/>
      </xdr:nvSpPr>
      <xdr:spPr>
        <a:xfrm>
          <a:off x="2476500" y="6006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5" name="テキスト ボックス 84">
          <a:extLst>
            <a:ext uri="{FF2B5EF4-FFF2-40B4-BE49-F238E27FC236}">
              <a16:creationId xmlns:a16="http://schemas.microsoft.com/office/drawing/2014/main" xmlns="" id="{8003B2F6-00DF-41FE-B6E1-097C79E98E20}"/>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6" name="テキスト ボックス 85">
          <a:extLst>
            <a:ext uri="{FF2B5EF4-FFF2-40B4-BE49-F238E27FC236}">
              <a16:creationId xmlns:a16="http://schemas.microsoft.com/office/drawing/2014/main" xmlns="" id="{3D94C921-1CD4-43C8-BEDE-956D07E3D8F8}"/>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7" name="テキスト ボックス 86">
          <a:extLst>
            <a:ext uri="{FF2B5EF4-FFF2-40B4-BE49-F238E27FC236}">
              <a16:creationId xmlns:a16="http://schemas.microsoft.com/office/drawing/2014/main" xmlns="" id="{204D0E23-E994-48DF-B332-7643D293B6F6}"/>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8" name="テキスト ボックス 87">
          <a:extLst>
            <a:ext uri="{FF2B5EF4-FFF2-40B4-BE49-F238E27FC236}">
              <a16:creationId xmlns:a16="http://schemas.microsoft.com/office/drawing/2014/main" xmlns="" id="{28F1B9C9-B145-4B18-8B06-4E8883D99700}"/>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xmlns="" id="{55AAC041-9305-47F7-A0CC-CF6C48575E13}"/>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170271</xdr:rowOff>
    </xdr:from>
    <xdr:to>
      <xdr:col>23</xdr:col>
      <xdr:colOff>136525</xdr:colOff>
      <xdr:row>30</xdr:row>
      <xdr:rowOff>100421</xdr:rowOff>
    </xdr:to>
    <xdr:sp macro="" textlink="">
      <xdr:nvSpPr>
        <xdr:cNvPr id="90" name="楕円 89">
          <a:extLst>
            <a:ext uri="{FF2B5EF4-FFF2-40B4-BE49-F238E27FC236}">
              <a16:creationId xmlns:a16="http://schemas.microsoft.com/office/drawing/2014/main" xmlns="" id="{BDDF0DE2-01D8-4218-9EC0-B975662890F5}"/>
            </a:ext>
          </a:extLst>
        </xdr:cNvPr>
        <xdr:cNvSpPr/>
      </xdr:nvSpPr>
      <xdr:spPr>
        <a:xfrm>
          <a:off x="4711700" y="5913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148698</xdr:rowOff>
    </xdr:from>
    <xdr:ext cx="405111" cy="259045"/>
    <xdr:sp macro="" textlink="">
      <xdr:nvSpPr>
        <xdr:cNvPr id="91" name="有形固定資産減価償却率該当値テキスト">
          <a:extLst>
            <a:ext uri="{FF2B5EF4-FFF2-40B4-BE49-F238E27FC236}">
              <a16:creationId xmlns:a16="http://schemas.microsoft.com/office/drawing/2014/main" xmlns="" id="{E74DACEC-891F-4C50-9B52-8D9118482085}"/>
            </a:ext>
          </a:extLst>
        </xdr:cNvPr>
        <xdr:cNvSpPr txBox="1"/>
      </xdr:nvSpPr>
      <xdr:spPr>
        <a:xfrm>
          <a:off x="4813300" y="58922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32748</xdr:rowOff>
    </xdr:from>
    <xdr:to>
      <xdr:col>19</xdr:col>
      <xdr:colOff>187325</xdr:colOff>
      <xdr:row>30</xdr:row>
      <xdr:rowOff>134348</xdr:rowOff>
    </xdr:to>
    <xdr:sp macro="" textlink="">
      <xdr:nvSpPr>
        <xdr:cNvPr id="92" name="楕円 91">
          <a:extLst>
            <a:ext uri="{FF2B5EF4-FFF2-40B4-BE49-F238E27FC236}">
              <a16:creationId xmlns:a16="http://schemas.microsoft.com/office/drawing/2014/main" xmlns="" id="{BD228220-648A-4FCA-876B-F616DDA2755D}"/>
            </a:ext>
          </a:extLst>
        </xdr:cNvPr>
        <xdr:cNvSpPr/>
      </xdr:nvSpPr>
      <xdr:spPr>
        <a:xfrm>
          <a:off x="4000500" y="5947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49621</xdr:rowOff>
    </xdr:from>
    <xdr:to>
      <xdr:col>23</xdr:col>
      <xdr:colOff>85725</xdr:colOff>
      <xdr:row>30</xdr:row>
      <xdr:rowOff>83548</xdr:rowOff>
    </xdr:to>
    <xdr:cxnSp macro="">
      <xdr:nvCxnSpPr>
        <xdr:cNvPr id="93" name="直線コネクタ 92">
          <a:extLst>
            <a:ext uri="{FF2B5EF4-FFF2-40B4-BE49-F238E27FC236}">
              <a16:creationId xmlns:a16="http://schemas.microsoft.com/office/drawing/2014/main" xmlns="" id="{10BEE5F6-AD68-45A4-B978-454AF0739CAF}"/>
            </a:ext>
          </a:extLst>
        </xdr:cNvPr>
        <xdr:cNvCxnSpPr/>
      </xdr:nvCxnSpPr>
      <xdr:spPr>
        <a:xfrm flipV="1">
          <a:off x="4051300" y="5964646"/>
          <a:ext cx="711200" cy="339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99332</xdr:rowOff>
    </xdr:from>
    <xdr:to>
      <xdr:col>15</xdr:col>
      <xdr:colOff>187325</xdr:colOff>
      <xdr:row>30</xdr:row>
      <xdr:rowOff>29482</xdr:rowOff>
    </xdr:to>
    <xdr:sp macro="" textlink="">
      <xdr:nvSpPr>
        <xdr:cNvPr id="94" name="楕円 93">
          <a:extLst>
            <a:ext uri="{FF2B5EF4-FFF2-40B4-BE49-F238E27FC236}">
              <a16:creationId xmlns:a16="http://schemas.microsoft.com/office/drawing/2014/main" xmlns="" id="{93787B53-B5E8-4C73-BC00-C16405CB005C}"/>
            </a:ext>
          </a:extLst>
        </xdr:cNvPr>
        <xdr:cNvSpPr/>
      </xdr:nvSpPr>
      <xdr:spPr>
        <a:xfrm>
          <a:off x="3238500" y="58429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150132</xdr:rowOff>
    </xdr:from>
    <xdr:to>
      <xdr:col>19</xdr:col>
      <xdr:colOff>136525</xdr:colOff>
      <xdr:row>30</xdr:row>
      <xdr:rowOff>83548</xdr:rowOff>
    </xdr:to>
    <xdr:cxnSp macro="">
      <xdr:nvCxnSpPr>
        <xdr:cNvPr id="95" name="直線コネクタ 94">
          <a:extLst>
            <a:ext uri="{FF2B5EF4-FFF2-40B4-BE49-F238E27FC236}">
              <a16:creationId xmlns:a16="http://schemas.microsoft.com/office/drawing/2014/main" xmlns="" id="{947AFE89-80D0-42E9-8A17-F3D9B4330CF1}"/>
            </a:ext>
          </a:extLst>
        </xdr:cNvPr>
        <xdr:cNvCxnSpPr/>
      </xdr:nvCxnSpPr>
      <xdr:spPr>
        <a:xfrm>
          <a:off x="3289300" y="5893707"/>
          <a:ext cx="762000" cy="1048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1905</xdr:rowOff>
    </xdr:from>
    <xdr:to>
      <xdr:col>11</xdr:col>
      <xdr:colOff>187325</xdr:colOff>
      <xdr:row>30</xdr:row>
      <xdr:rowOff>103505</xdr:rowOff>
    </xdr:to>
    <xdr:sp macro="" textlink="">
      <xdr:nvSpPr>
        <xdr:cNvPr id="96" name="楕円 95">
          <a:extLst>
            <a:ext uri="{FF2B5EF4-FFF2-40B4-BE49-F238E27FC236}">
              <a16:creationId xmlns:a16="http://schemas.microsoft.com/office/drawing/2014/main" xmlns="" id="{0B7F3248-C920-4187-8F84-D9D0C9C0EAA3}"/>
            </a:ext>
          </a:extLst>
        </xdr:cNvPr>
        <xdr:cNvSpPr/>
      </xdr:nvSpPr>
      <xdr:spPr>
        <a:xfrm>
          <a:off x="2476500" y="5916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150132</xdr:rowOff>
    </xdr:from>
    <xdr:to>
      <xdr:col>15</xdr:col>
      <xdr:colOff>136525</xdr:colOff>
      <xdr:row>30</xdr:row>
      <xdr:rowOff>52705</xdr:rowOff>
    </xdr:to>
    <xdr:cxnSp macro="">
      <xdr:nvCxnSpPr>
        <xdr:cNvPr id="97" name="直線コネクタ 96">
          <a:extLst>
            <a:ext uri="{FF2B5EF4-FFF2-40B4-BE49-F238E27FC236}">
              <a16:creationId xmlns:a16="http://schemas.microsoft.com/office/drawing/2014/main" xmlns="" id="{634F4B4B-DFC7-4470-A8FD-121CEFF9B8B6}"/>
            </a:ext>
          </a:extLst>
        </xdr:cNvPr>
        <xdr:cNvCxnSpPr/>
      </xdr:nvCxnSpPr>
      <xdr:spPr>
        <a:xfrm flipV="1">
          <a:off x="2527300" y="5893707"/>
          <a:ext cx="762000" cy="74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28</xdr:row>
      <xdr:rowOff>104610</xdr:rowOff>
    </xdr:from>
    <xdr:ext cx="405111" cy="259045"/>
    <xdr:sp macro="" textlink="">
      <xdr:nvSpPr>
        <xdr:cNvPr id="98" name="n_1aveValue有形固定資産減価償却率">
          <a:extLst>
            <a:ext uri="{FF2B5EF4-FFF2-40B4-BE49-F238E27FC236}">
              <a16:creationId xmlns:a16="http://schemas.microsoft.com/office/drawing/2014/main" xmlns="" id="{D8B3390E-7D41-4541-AB0D-B268AD675348}"/>
            </a:ext>
          </a:extLst>
        </xdr:cNvPr>
        <xdr:cNvSpPr txBox="1"/>
      </xdr:nvSpPr>
      <xdr:spPr>
        <a:xfrm>
          <a:off x="3836044" y="56767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119306</xdr:rowOff>
    </xdr:from>
    <xdr:ext cx="405111" cy="259045"/>
    <xdr:sp macro="" textlink="">
      <xdr:nvSpPr>
        <xdr:cNvPr id="99" name="n_2aveValue有形固定資産減価償却率">
          <a:extLst>
            <a:ext uri="{FF2B5EF4-FFF2-40B4-BE49-F238E27FC236}">
              <a16:creationId xmlns:a16="http://schemas.microsoft.com/office/drawing/2014/main" xmlns="" id="{D5E8087E-6CDB-4353-83D4-33657F66DCDB}"/>
            </a:ext>
          </a:extLst>
        </xdr:cNvPr>
        <xdr:cNvSpPr txBox="1"/>
      </xdr:nvSpPr>
      <xdr:spPr>
        <a:xfrm>
          <a:off x="3086744" y="60343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12626</xdr:rowOff>
    </xdr:from>
    <xdr:ext cx="405111" cy="259045"/>
    <xdr:sp macro="" textlink="">
      <xdr:nvSpPr>
        <xdr:cNvPr id="100" name="n_3aveValue有形固定資産減価償却率">
          <a:extLst>
            <a:ext uri="{FF2B5EF4-FFF2-40B4-BE49-F238E27FC236}">
              <a16:creationId xmlns:a16="http://schemas.microsoft.com/office/drawing/2014/main" xmlns="" id="{1023D624-D648-49D2-BDCF-0C843914AF0F}"/>
            </a:ext>
          </a:extLst>
        </xdr:cNvPr>
        <xdr:cNvSpPr txBox="1"/>
      </xdr:nvSpPr>
      <xdr:spPr>
        <a:xfrm>
          <a:off x="2324744" y="60991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30</xdr:row>
      <xdr:rowOff>125475</xdr:rowOff>
    </xdr:from>
    <xdr:ext cx="405111" cy="259045"/>
    <xdr:sp macro="" textlink="">
      <xdr:nvSpPr>
        <xdr:cNvPr id="101" name="n_1mainValue有形固定資産減価償却率">
          <a:extLst>
            <a:ext uri="{FF2B5EF4-FFF2-40B4-BE49-F238E27FC236}">
              <a16:creationId xmlns:a16="http://schemas.microsoft.com/office/drawing/2014/main" xmlns="" id="{CD775FDC-094B-41F2-8C98-4348FB0D7113}"/>
            </a:ext>
          </a:extLst>
        </xdr:cNvPr>
        <xdr:cNvSpPr txBox="1"/>
      </xdr:nvSpPr>
      <xdr:spPr>
        <a:xfrm>
          <a:off x="3836044" y="60405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46009</xdr:rowOff>
    </xdr:from>
    <xdr:ext cx="405111" cy="259045"/>
    <xdr:sp macro="" textlink="">
      <xdr:nvSpPr>
        <xdr:cNvPr id="102" name="n_2mainValue有形固定資産減価償却率">
          <a:extLst>
            <a:ext uri="{FF2B5EF4-FFF2-40B4-BE49-F238E27FC236}">
              <a16:creationId xmlns:a16="http://schemas.microsoft.com/office/drawing/2014/main" xmlns="" id="{2992D49A-703B-4E61-8DE1-00D658327F0E}"/>
            </a:ext>
          </a:extLst>
        </xdr:cNvPr>
        <xdr:cNvSpPr txBox="1"/>
      </xdr:nvSpPr>
      <xdr:spPr>
        <a:xfrm>
          <a:off x="3086744" y="56181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120032</xdr:rowOff>
    </xdr:from>
    <xdr:ext cx="405111" cy="259045"/>
    <xdr:sp macro="" textlink="">
      <xdr:nvSpPr>
        <xdr:cNvPr id="103" name="n_3mainValue有形固定資産減価償却率">
          <a:extLst>
            <a:ext uri="{FF2B5EF4-FFF2-40B4-BE49-F238E27FC236}">
              <a16:creationId xmlns:a16="http://schemas.microsoft.com/office/drawing/2014/main" xmlns="" id="{C277A6FD-24E4-487F-A787-8E81831BEC2A}"/>
            </a:ext>
          </a:extLst>
        </xdr:cNvPr>
        <xdr:cNvSpPr txBox="1"/>
      </xdr:nvSpPr>
      <xdr:spPr>
        <a:xfrm>
          <a:off x="2324744" y="5692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4" name="正方形/長方形 103">
          <a:extLst>
            <a:ext uri="{FF2B5EF4-FFF2-40B4-BE49-F238E27FC236}">
              <a16:creationId xmlns:a16="http://schemas.microsoft.com/office/drawing/2014/main" xmlns="" id="{FD249C56-66B0-43A9-9880-5BDB9BABFFBF}"/>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5" name="正方形/長方形 104">
          <a:extLst>
            <a:ext uri="{FF2B5EF4-FFF2-40B4-BE49-F238E27FC236}">
              <a16:creationId xmlns:a16="http://schemas.microsoft.com/office/drawing/2014/main" xmlns="" id="{D1556422-5C1F-46D4-B992-A32C4F4ADB60}"/>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72</xdr:col>
      <xdr:colOff>33787</xdr:colOff>
      <xdr:row>22</xdr:row>
      <xdr:rowOff>64546</xdr:rowOff>
    </xdr:from>
    <xdr:to>
      <xdr:col>74</xdr:col>
      <xdr:colOff>137663</xdr:colOff>
      <xdr:row>24</xdr:row>
      <xdr:rowOff>30705</xdr:rowOff>
    </xdr:to>
    <xdr:sp macro="" textlink="">
      <xdr:nvSpPr>
        <xdr:cNvPr id="106" name="正方形/長方形 105">
          <a:extLst>
            <a:ext uri="{FF2B5EF4-FFF2-40B4-BE49-F238E27FC236}">
              <a16:creationId xmlns:a16="http://schemas.microsoft.com/office/drawing/2014/main" xmlns="" id="{E7EC066A-D5DF-49E3-AB87-4F92386EE657}"/>
            </a:ext>
          </a:extLst>
        </xdr:cNvPr>
        <xdr:cNvSpPr/>
      </xdr:nvSpPr>
      <xdr:spPr>
        <a:xfrm>
          <a:off x="14045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 ]</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7" name="正方形/長方形 106">
          <a:extLst>
            <a:ext uri="{FF2B5EF4-FFF2-40B4-BE49-F238E27FC236}">
              <a16:creationId xmlns:a16="http://schemas.microsoft.com/office/drawing/2014/main" xmlns="" id="{E2B2CAF3-EFFD-4DB0-A26F-2D4F3D8E9D2F}"/>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8" name="正方形/長方形 107">
          <a:extLst>
            <a:ext uri="{FF2B5EF4-FFF2-40B4-BE49-F238E27FC236}">
              <a16:creationId xmlns:a16="http://schemas.microsoft.com/office/drawing/2014/main" xmlns="" id="{43407AEB-2874-4576-A58A-F9952E6F89B0}"/>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9" name="正方形/長方形 108">
          <a:extLst>
            <a:ext uri="{FF2B5EF4-FFF2-40B4-BE49-F238E27FC236}">
              <a16:creationId xmlns:a16="http://schemas.microsoft.com/office/drawing/2014/main" xmlns="" id="{9ADDA3F9-E320-4B2E-BD81-E66649E1094D}"/>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0" name="正方形/長方形 109">
          <a:extLst>
            <a:ext uri="{FF2B5EF4-FFF2-40B4-BE49-F238E27FC236}">
              <a16:creationId xmlns:a16="http://schemas.microsoft.com/office/drawing/2014/main" xmlns="" id="{0203EFC4-9768-4C41-A260-B02C299684C0}"/>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1" name="正方形/長方形 110">
          <a:extLst>
            <a:ext uri="{FF2B5EF4-FFF2-40B4-BE49-F238E27FC236}">
              <a16:creationId xmlns:a16="http://schemas.microsoft.com/office/drawing/2014/main" xmlns="" id="{DC777DE2-A226-4082-A35F-4077E19BF3E9}"/>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2" name="正方形/長方形 111">
          <a:extLst>
            <a:ext uri="{FF2B5EF4-FFF2-40B4-BE49-F238E27FC236}">
              <a16:creationId xmlns:a16="http://schemas.microsoft.com/office/drawing/2014/main" xmlns="" id="{06140503-EAEA-4BF9-962A-7DFB72DE295E}"/>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3" name="正方形/長方形 112">
          <a:extLst>
            <a:ext uri="{FF2B5EF4-FFF2-40B4-BE49-F238E27FC236}">
              <a16:creationId xmlns:a16="http://schemas.microsoft.com/office/drawing/2014/main" xmlns="" id="{55177F63-EAD0-4738-BAF1-F0AD96049158}"/>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4" name="正方形/長方形 113">
          <a:extLst>
            <a:ext uri="{FF2B5EF4-FFF2-40B4-BE49-F238E27FC236}">
              <a16:creationId xmlns:a16="http://schemas.microsoft.com/office/drawing/2014/main" xmlns="" id="{F7412F55-13BD-404C-B75F-7C2BC4CEA88E}"/>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5" name="正方形/長方形 114">
          <a:extLst>
            <a:ext uri="{FF2B5EF4-FFF2-40B4-BE49-F238E27FC236}">
              <a16:creationId xmlns:a16="http://schemas.microsoft.com/office/drawing/2014/main" xmlns="" id="{44C36DB1-BEE3-48B7-97CF-3A00AC5E0ECE}"/>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6" name="テキスト ボックス 115">
          <a:extLst>
            <a:ext uri="{FF2B5EF4-FFF2-40B4-BE49-F238E27FC236}">
              <a16:creationId xmlns:a16="http://schemas.microsoft.com/office/drawing/2014/main" xmlns="" id="{9727A00D-165A-4C77-A81D-4609BBA05E51}"/>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充当可能財源が将来負担額を上回ることから、債務償還比率について「</a:t>
          </a:r>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」となっている。しかしながら、充当可能財源となる基金等については基金の取崩し等により、減となってきている。</a:t>
          </a:r>
        </a:p>
      </xdr:txBody>
    </xdr:sp>
    <xdr:clientData/>
  </xdr:twoCellAnchor>
  <xdr:oneCellAnchor>
    <xdr:from>
      <xdr:col>57</xdr:col>
      <xdr:colOff>111125</xdr:colOff>
      <xdr:row>23</xdr:row>
      <xdr:rowOff>47625</xdr:rowOff>
    </xdr:from>
    <xdr:ext cx="349839" cy="225703"/>
    <xdr:sp macro="" textlink="">
      <xdr:nvSpPr>
        <xdr:cNvPr id="117" name="テキスト ボックス 116">
          <a:extLst>
            <a:ext uri="{FF2B5EF4-FFF2-40B4-BE49-F238E27FC236}">
              <a16:creationId xmlns:a16="http://schemas.microsoft.com/office/drawing/2014/main" xmlns="" id="{E25A6528-09F5-4444-9EFF-DFF184ECECF2}"/>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8" name="直線コネクタ 117">
          <a:extLst>
            <a:ext uri="{FF2B5EF4-FFF2-40B4-BE49-F238E27FC236}">
              <a16:creationId xmlns:a16="http://schemas.microsoft.com/office/drawing/2014/main" xmlns="" id="{F27A503B-9727-4A11-841D-97506B4324C0}"/>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34</xdr:row>
      <xdr:rowOff>151342</xdr:rowOff>
    </xdr:from>
    <xdr:to>
      <xdr:col>80</xdr:col>
      <xdr:colOff>9525</xdr:colOff>
      <xdr:row>34</xdr:row>
      <xdr:rowOff>151342</xdr:rowOff>
    </xdr:to>
    <xdr:cxnSp macro="">
      <xdr:nvCxnSpPr>
        <xdr:cNvPr id="119" name="直線コネクタ 118">
          <a:extLst>
            <a:ext uri="{FF2B5EF4-FFF2-40B4-BE49-F238E27FC236}">
              <a16:creationId xmlns:a16="http://schemas.microsoft.com/office/drawing/2014/main" xmlns="" id="{C0290D8D-722F-42FC-8886-84B8DCAA0BC9}"/>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57541</xdr:rowOff>
    </xdr:from>
    <xdr:ext cx="308097" cy="225703"/>
    <xdr:sp macro="" textlink="">
      <xdr:nvSpPr>
        <xdr:cNvPr id="120" name="テキスト ボックス 119">
          <a:extLst>
            <a:ext uri="{FF2B5EF4-FFF2-40B4-BE49-F238E27FC236}">
              <a16:creationId xmlns:a16="http://schemas.microsoft.com/office/drawing/2014/main" xmlns="" id="{71B826BD-E37C-411A-ABBA-45A44643E830}"/>
            </a:ext>
          </a:extLst>
        </xdr:cNvPr>
        <xdr:cNvSpPr txBox="1"/>
      </xdr:nvSpPr>
      <xdr:spPr>
        <a:xfrm>
          <a:off x="10931403" y="6658366"/>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1" name="直線コネクタ 120">
          <a:extLst>
            <a:ext uri="{FF2B5EF4-FFF2-40B4-BE49-F238E27FC236}">
              <a16:creationId xmlns:a16="http://schemas.microsoft.com/office/drawing/2014/main" xmlns="" id="{C07C1449-D579-4FAD-9A1D-0CBC04F78B88}"/>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2" name="テキスト ボックス 121">
          <a:extLst>
            <a:ext uri="{FF2B5EF4-FFF2-40B4-BE49-F238E27FC236}">
              <a16:creationId xmlns:a16="http://schemas.microsoft.com/office/drawing/2014/main" xmlns="" id="{526385E5-3D6F-4B3E-9DF3-8072C1740781}"/>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3" name="直線コネクタ 122">
          <a:extLst>
            <a:ext uri="{FF2B5EF4-FFF2-40B4-BE49-F238E27FC236}">
              <a16:creationId xmlns:a16="http://schemas.microsoft.com/office/drawing/2014/main" xmlns="" id="{DA8BCCEE-717B-41ED-B52E-BD51A6CEFD52}"/>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4" name="テキスト ボックス 123">
          <a:extLst>
            <a:ext uri="{FF2B5EF4-FFF2-40B4-BE49-F238E27FC236}">
              <a16:creationId xmlns:a16="http://schemas.microsoft.com/office/drawing/2014/main" xmlns="" id="{FB6B9BCB-186C-4326-B6C0-56BB6CC5EE54}"/>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5" name="直線コネクタ 124">
          <a:extLst>
            <a:ext uri="{FF2B5EF4-FFF2-40B4-BE49-F238E27FC236}">
              <a16:creationId xmlns:a16="http://schemas.microsoft.com/office/drawing/2014/main" xmlns="" id="{0926CDA6-98E3-4AA2-B235-896668D837F0}"/>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26" name="テキスト ボックス 125">
          <a:extLst>
            <a:ext uri="{FF2B5EF4-FFF2-40B4-BE49-F238E27FC236}">
              <a16:creationId xmlns:a16="http://schemas.microsoft.com/office/drawing/2014/main" xmlns="" id="{6B9C35B9-5B2E-43A9-BDC9-3CDFE4482717}"/>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27" name="直線コネクタ 126">
          <a:extLst>
            <a:ext uri="{FF2B5EF4-FFF2-40B4-BE49-F238E27FC236}">
              <a16:creationId xmlns:a16="http://schemas.microsoft.com/office/drawing/2014/main" xmlns="" id="{366F395D-E1D8-4EC6-8E42-D2327A7E2D6F}"/>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25</xdr:row>
      <xdr:rowOff>161257</xdr:rowOff>
    </xdr:from>
    <xdr:ext cx="482824" cy="225703"/>
    <xdr:sp macro="" textlink="">
      <xdr:nvSpPr>
        <xdr:cNvPr id="128" name="テキスト ボックス 127">
          <a:extLst>
            <a:ext uri="{FF2B5EF4-FFF2-40B4-BE49-F238E27FC236}">
              <a16:creationId xmlns:a16="http://schemas.microsoft.com/office/drawing/2014/main" xmlns="" id="{043275AC-279E-45C6-A0BF-5EFAF22400F6}"/>
            </a:ext>
          </a:extLst>
        </xdr:cNvPr>
        <xdr:cNvSpPr txBox="1"/>
      </xdr:nvSpPr>
      <xdr:spPr>
        <a:xfrm>
          <a:off x="10756676" y="5219032"/>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9" name="直線コネクタ 128">
          <a:extLst>
            <a:ext uri="{FF2B5EF4-FFF2-40B4-BE49-F238E27FC236}">
              <a16:creationId xmlns:a16="http://schemas.microsoft.com/office/drawing/2014/main" xmlns="" id="{00C7C5FA-549A-4664-924E-FA2591B7C8E0}"/>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23</xdr:row>
      <xdr:rowOff>144324</xdr:rowOff>
    </xdr:from>
    <xdr:ext cx="482824" cy="225703"/>
    <xdr:sp macro="" textlink="">
      <xdr:nvSpPr>
        <xdr:cNvPr id="130" name="テキスト ボックス 129">
          <a:extLst>
            <a:ext uri="{FF2B5EF4-FFF2-40B4-BE49-F238E27FC236}">
              <a16:creationId xmlns:a16="http://schemas.microsoft.com/office/drawing/2014/main" xmlns="" id="{3A021A75-200E-408C-937C-F20532031372}"/>
            </a:ext>
          </a:extLst>
        </xdr:cNvPr>
        <xdr:cNvSpPr txBox="1"/>
      </xdr:nvSpPr>
      <xdr:spPr>
        <a:xfrm>
          <a:off x="10756676" y="4859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31" name="債務償還比率グラフ枠">
          <a:extLst>
            <a:ext uri="{FF2B5EF4-FFF2-40B4-BE49-F238E27FC236}">
              <a16:creationId xmlns:a16="http://schemas.microsoft.com/office/drawing/2014/main" xmlns="" id="{41ACFA0F-C3F4-46A3-801E-32CAF9FF9B0C}"/>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114025</xdr:rowOff>
    </xdr:from>
    <xdr:to>
      <xdr:col>76</xdr:col>
      <xdr:colOff>21589</xdr:colOff>
      <xdr:row>34</xdr:row>
      <xdr:rowOff>151342</xdr:rowOff>
    </xdr:to>
    <xdr:cxnSp macro="">
      <xdr:nvCxnSpPr>
        <xdr:cNvPr id="132" name="直線コネクタ 131">
          <a:extLst>
            <a:ext uri="{FF2B5EF4-FFF2-40B4-BE49-F238E27FC236}">
              <a16:creationId xmlns:a16="http://schemas.microsoft.com/office/drawing/2014/main" xmlns="" id="{02393AA0-EC36-485D-BFE2-0CA7BD295B83}"/>
            </a:ext>
          </a:extLst>
        </xdr:cNvPr>
        <xdr:cNvCxnSpPr/>
      </xdr:nvCxnSpPr>
      <xdr:spPr>
        <a:xfrm flipV="1">
          <a:off x="14793595" y="5514700"/>
          <a:ext cx="1269" cy="12374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155169</xdr:rowOff>
    </xdr:from>
    <xdr:ext cx="340478" cy="259045"/>
    <xdr:sp macro="" textlink="">
      <xdr:nvSpPr>
        <xdr:cNvPr id="133" name="債務償還比率最小値テキスト">
          <a:extLst>
            <a:ext uri="{FF2B5EF4-FFF2-40B4-BE49-F238E27FC236}">
              <a16:creationId xmlns:a16="http://schemas.microsoft.com/office/drawing/2014/main" xmlns="" id="{CBA4595F-CC6C-4A8C-B9A0-B8D4E67F6F17}"/>
            </a:ext>
          </a:extLst>
        </xdr:cNvPr>
        <xdr:cNvSpPr txBox="1"/>
      </xdr:nvSpPr>
      <xdr:spPr>
        <a:xfrm>
          <a:off x="14846300" y="675599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151342</xdr:rowOff>
    </xdr:from>
    <xdr:to>
      <xdr:col>76</xdr:col>
      <xdr:colOff>111125</xdr:colOff>
      <xdr:row>34</xdr:row>
      <xdr:rowOff>151342</xdr:rowOff>
    </xdr:to>
    <xdr:cxnSp macro="">
      <xdr:nvCxnSpPr>
        <xdr:cNvPr id="134" name="直線コネクタ 133">
          <a:extLst>
            <a:ext uri="{FF2B5EF4-FFF2-40B4-BE49-F238E27FC236}">
              <a16:creationId xmlns:a16="http://schemas.microsoft.com/office/drawing/2014/main" xmlns="" id="{98753708-855E-4836-8EAA-C5489FCAB17D}"/>
            </a:ext>
          </a:extLst>
        </xdr:cNvPr>
        <xdr:cNvCxnSpPr/>
      </xdr:nvCxnSpPr>
      <xdr:spPr>
        <a:xfrm>
          <a:off x="14706600" y="67521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60702</xdr:rowOff>
    </xdr:from>
    <xdr:ext cx="560923" cy="259045"/>
    <xdr:sp macro="" textlink="">
      <xdr:nvSpPr>
        <xdr:cNvPr id="135" name="債務償還比率最大値テキスト">
          <a:extLst>
            <a:ext uri="{FF2B5EF4-FFF2-40B4-BE49-F238E27FC236}">
              <a16:creationId xmlns:a16="http://schemas.microsoft.com/office/drawing/2014/main" xmlns="" id="{37A466D9-B7ED-4F91-9990-2A2B869EB39B}"/>
            </a:ext>
          </a:extLst>
        </xdr:cNvPr>
        <xdr:cNvSpPr txBox="1"/>
      </xdr:nvSpPr>
      <xdr:spPr>
        <a:xfrm>
          <a:off x="14846300" y="5289927"/>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114025</xdr:rowOff>
    </xdr:from>
    <xdr:to>
      <xdr:col>76</xdr:col>
      <xdr:colOff>111125</xdr:colOff>
      <xdr:row>27</xdr:row>
      <xdr:rowOff>114025</xdr:rowOff>
    </xdr:to>
    <xdr:cxnSp macro="">
      <xdr:nvCxnSpPr>
        <xdr:cNvPr id="136" name="直線コネクタ 135">
          <a:extLst>
            <a:ext uri="{FF2B5EF4-FFF2-40B4-BE49-F238E27FC236}">
              <a16:creationId xmlns:a16="http://schemas.microsoft.com/office/drawing/2014/main" xmlns="" id="{942E1535-468C-4694-A738-42E88FF90C20}"/>
            </a:ext>
          </a:extLst>
        </xdr:cNvPr>
        <xdr:cNvCxnSpPr/>
      </xdr:nvCxnSpPr>
      <xdr:spPr>
        <a:xfrm>
          <a:off x="14706600" y="5514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31</xdr:row>
      <xdr:rowOff>135152</xdr:rowOff>
    </xdr:from>
    <xdr:ext cx="469744" cy="259045"/>
    <xdr:sp macro="" textlink="">
      <xdr:nvSpPr>
        <xdr:cNvPr id="137" name="債務償還比率平均値テキスト">
          <a:extLst>
            <a:ext uri="{FF2B5EF4-FFF2-40B4-BE49-F238E27FC236}">
              <a16:creationId xmlns:a16="http://schemas.microsoft.com/office/drawing/2014/main" xmlns="" id="{4BB99D3A-7269-49AF-BDF6-041CB45D8B28}"/>
            </a:ext>
          </a:extLst>
        </xdr:cNvPr>
        <xdr:cNvSpPr txBox="1"/>
      </xdr:nvSpPr>
      <xdr:spPr>
        <a:xfrm>
          <a:off x="14846300" y="62216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32</xdr:row>
      <xdr:rowOff>112275</xdr:rowOff>
    </xdr:from>
    <xdr:to>
      <xdr:col>76</xdr:col>
      <xdr:colOff>73025</xdr:colOff>
      <xdr:row>33</xdr:row>
      <xdr:rowOff>42425</xdr:rowOff>
    </xdr:to>
    <xdr:sp macro="" textlink="">
      <xdr:nvSpPr>
        <xdr:cNvPr id="138" name="フローチャート: 判断 137">
          <a:extLst>
            <a:ext uri="{FF2B5EF4-FFF2-40B4-BE49-F238E27FC236}">
              <a16:creationId xmlns:a16="http://schemas.microsoft.com/office/drawing/2014/main" xmlns="" id="{A4EF25B1-27C2-443D-80EF-3545EB55EA4D}"/>
            </a:ext>
          </a:extLst>
        </xdr:cNvPr>
        <xdr:cNvSpPr/>
      </xdr:nvSpPr>
      <xdr:spPr>
        <a:xfrm>
          <a:off x="14744700" y="637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32</xdr:row>
      <xdr:rowOff>145500</xdr:rowOff>
    </xdr:from>
    <xdr:to>
      <xdr:col>72</xdr:col>
      <xdr:colOff>123825</xdr:colOff>
      <xdr:row>33</xdr:row>
      <xdr:rowOff>75650</xdr:rowOff>
    </xdr:to>
    <xdr:sp macro="" textlink="">
      <xdr:nvSpPr>
        <xdr:cNvPr id="139" name="フローチャート: 判断 138">
          <a:extLst>
            <a:ext uri="{FF2B5EF4-FFF2-40B4-BE49-F238E27FC236}">
              <a16:creationId xmlns:a16="http://schemas.microsoft.com/office/drawing/2014/main" xmlns="" id="{8F287301-8718-46C7-8EE0-8680FC11D823}"/>
            </a:ext>
          </a:extLst>
        </xdr:cNvPr>
        <xdr:cNvSpPr/>
      </xdr:nvSpPr>
      <xdr:spPr>
        <a:xfrm>
          <a:off x="14033500" y="6403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0" name="テキスト ボックス 139">
          <a:extLst>
            <a:ext uri="{FF2B5EF4-FFF2-40B4-BE49-F238E27FC236}">
              <a16:creationId xmlns:a16="http://schemas.microsoft.com/office/drawing/2014/main" xmlns="" id="{77B85380-825E-420A-9094-3FC05502CF6E}"/>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1" name="テキスト ボックス 140">
          <a:extLst>
            <a:ext uri="{FF2B5EF4-FFF2-40B4-BE49-F238E27FC236}">
              <a16:creationId xmlns:a16="http://schemas.microsoft.com/office/drawing/2014/main" xmlns="" id="{4068C974-633F-4930-9802-63D23099B029}"/>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2" name="テキスト ボックス 141">
          <a:extLst>
            <a:ext uri="{FF2B5EF4-FFF2-40B4-BE49-F238E27FC236}">
              <a16:creationId xmlns:a16="http://schemas.microsoft.com/office/drawing/2014/main" xmlns="" id="{FA857FA5-1E0C-4682-9AD0-A3F212849CF8}"/>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3" name="テキスト ボックス 142">
          <a:extLst>
            <a:ext uri="{FF2B5EF4-FFF2-40B4-BE49-F238E27FC236}">
              <a16:creationId xmlns:a16="http://schemas.microsoft.com/office/drawing/2014/main" xmlns="" id="{DE8C189E-B3A4-42E0-881C-567533E94FC8}"/>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4" name="テキスト ボックス 143">
          <a:extLst>
            <a:ext uri="{FF2B5EF4-FFF2-40B4-BE49-F238E27FC236}">
              <a16:creationId xmlns:a16="http://schemas.microsoft.com/office/drawing/2014/main" xmlns="" id="{09628E05-144D-4F38-B145-750C9CA6D32F}"/>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31</xdr:row>
      <xdr:rowOff>92177</xdr:rowOff>
    </xdr:from>
    <xdr:ext cx="469744" cy="259045"/>
    <xdr:sp macro="" textlink="">
      <xdr:nvSpPr>
        <xdr:cNvPr id="145" name="n_1aveValue債務償還比率">
          <a:extLst>
            <a:ext uri="{FF2B5EF4-FFF2-40B4-BE49-F238E27FC236}">
              <a16:creationId xmlns:a16="http://schemas.microsoft.com/office/drawing/2014/main" xmlns="" id="{25F8A4EE-34B0-4059-821F-0D0536FCA752}"/>
            </a:ext>
          </a:extLst>
        </xdr:cNvPr>
        <xdr:cNvSpPr txBox="1"/>
      </xdr:nvSpPr>
      <xdr:spPr>
        <a:xfrm>
          <a:off x="13836727" y="61786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46" name="正方形/長方形 145">
          <a:extLst>
            <a:ext uri="{FF2B5EF4-FFF2-40B4-BE49-F238E27FC236}">
              <a16:creationId xmlns:a16="http://schemas.microsoft.com/office/drawing/2014/main" xmlns="" id="{6B61447E-D373-4A09-B130-A8AD34D1DD7C}"/>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47" name="正方形/長方形 146">
          <a:extLst>
            <a:ext uri="{FF2B5EF4-FFF2-40B4-BE49-F238E27FC236}">
              <a16:creationId xmlns:a16="http://schemas.microsoft.com/office/drawing/2014/main" xmlns="" id="{81FB7A46-599B-4182-9A04-1F341A1AC450}"/>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48" name="テキスト ボックス 147">
          <a:extLst>
            <a:ext uri="{FF2B5EF4-FFF2-40B4-BE49-F238E27FC236}">
              <a16:creationId xmlns:a16="http://schemas.microsoft.com/office/drawing/2014/main" xmlns="" id="{CCCD3D84-610F-4F1A-A634-5DDCEE4DC2CA}"/>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49" name="テキスト ボックス 148">
          <a:extLst>
            <a:ext uri="{FF2B5EF4-FFF2-40B4-BE49-F238E27FC236}">
              <a16:creationId xmlns:a16="http://schemas.microsoft.com/office/drawing/2014/main" xmlns="" id="{16F949D7-4EAB-40AC-AD7B-EDE31055BC92}"/>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50" name="テキスト ボックス 149">
          <a:extLst>
            <a:ext uri="{FF2B5EF4-FFF2-40B4-BE49-F238E27FC236}">
              <a16:creationId xmlns:a16="http://schemas.microsoft.com/office/drawing/2014/main" xmlns="" id="{DF2F1E03-15D2-4AEF-8EC0-419724066CAD}"/>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51" name="テキスト ボックス 150">
          <a:extLst>
            <a:ext uri="{FF2B5EF4-FFF2-40B4-BE49-F238E27FC236}">
              <a16:creationId xmlns:a16="http://schemas.microsoft.com/office/drawing/2014/main" xmlns="" id="{C13116A5-745E-4242-B48D-E18F27597561}"/>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xmlns="" id="{06262FB4-DCEB-449F-95BC-FCE4109CC589}"/>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xmlns="" id="{1B0F61FE-A4B7-4D68-88B8-73A8311B7DB3}"/>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xmlns="" id="{1834A79F-3668-4B91-8A00-D93C8DDBA377}"/>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xmlns="" id="{4F71F6FF-57F8-4CE4-B6C5-CEB0A56A352F}"/>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xmlns="" id="{FDFAACAF-C08B-4AEB-8FAB-A8841AC1D103}"/>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xmlns="" id="{45C22151-388C-4A62-9D4B-4B97BA80020B}"/>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xmlns="" id="{F1C51B24-BFFE-415C-A51C-AFFEAFADCF85}"/>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xmlns="" id="{4B2AE375-6CCB-4BB2-8040-C03FEFBBC9F1}"/>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xmlns="" id="{12A73D09-76A4-4916-8160-B9B924900685}"/>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xmlns="" id="{09BF0CA9-3E70-43BD-81B1-5782F493DE0C}"/>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3,542
3,539
236.45
6,648,476
6,531,980
52,776
2,832,570
6,087,970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xmlns="" id="{6B5F27FF-F441-4761-B752-7681443C3846}"/>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xmlns="" id="{0EDB3784-AA4F-468B-B919-3CAF5198BF1A}"/>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xmlns="" id="{C27B99FE-B381-4482-A4A6-9A95A488496F}"/>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xmlns="" id="{93858AD9-EF3A-46D1-89F2-CC344515A1A2}"/>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xmlns="" id="{1D4E3F10-34B3-4483-BA07-0BEB1E64E7F5}"/>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xmlns="" id="{C73EE857-E684-4402-AD2C-15530D7399F0}"/>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xmlns="" id="{F2B0574F-2995-4AF7-BF54-D139DF764786}"/>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xmlns="" id="{7E6693F0-4F53-45C8-A702-54F99A322988}"/>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xmlns="" id="{D451204A-D72A-4494-BD1D-C66C04BEC2BC}"/>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xmlns="" id="{45AC0330-310C-4051-850F-17A1A9E1EC24}"/>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xmlns="" id="{D7950BC5-35A0-453B-A636-CFDD08256E0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xmlns="" id="{7DC8E572-C20F-4074-8D9F-BB69F35271D6}"/>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xmlns="" id="{7BA776EB-D5F4-4A7B-9BE4-E70C554AA8F3}"/>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xmlns="" id="{8DA0CB4A-B65F-459E-A82E-47D3DD6BAFC7}"/>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xmlns="" id="{5287DA4D-E281-4FEE-B390-838A8B15A59F}"/>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xmlns="" id="{4C9DB097-EDF9-4F75-AD85-4A42857E8755}"/>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xmlns="" id="{2BE764FA-5B12-4414-AC1B-F71E0F613ACA}"/>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xmlns="" id="{C0572E67-38D3-4280-8CAA-6331B7E16CE6}"/>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xmlns="" id="{836872F7-2365-49AF-9A75-54DFF0F244DA}"/>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xmlns="" id="{A9EE5627-F6DA-402E-BC57-CD7F0ECB096C}"/>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a16="http://schemas.microsoft.com/office/drawing/2014/main" xmlns="" id="{BFD05259-F17A-4268-BB38-2CBD73D21767}"/>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a16="http://schemas.microsoft.com/office/drawing/2014/main" xmlns="" id="{D401DD63-256B-4079-9869-6D337AB1947E}"/>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a16="http://schemas.microsoft.com/office/drawing/2014/main" xmlns="" id="{F1B6A855-8C2C-4767-833C-C41148208269}"/>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a16="http://schemas.microsoft.com/office/drawing/2014/main" xmlns="" id="{6CCD7010-01F9-46BD-9486-E209F20524E9}"/>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a16="http://schemas.microsoft.com/office/drawing/2014/main" xmlns="" id="{DA508176-5415-4BC7-AA49-B5C0EBD31ABB}"/>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a16="http://schemas.microsoft.com/office/drawing/2014/main" xmlns="" id="{0D316CDF-7DD9-4332-A709-09D5D2FA74DC}"/>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a16="http://schemas.microsoft.com/office/drawing/2014/main" xmlns="" id="{ABAFB1E4-C637-4691-9823-2EC72B7415E9}"/>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a16="http://schemas.microsoft.com/office/drawing/2014/main" xmlns="" id="{CB8FDF67-AF1E-49FA-9B62-A1C438E2F441}"/>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a:extLst>
            <a:ext uri="{FF2B5EF4-FFF2-40B4-BE49-F238E27FC236}">
              <a16:creationId xmlns:a16="http://schemas.microsoft.com/office/drawing/2014/main" xmlns="" id="{ED4171D4-DA13-4FE5-9814-3932B80A4C52}"/>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a:extLst>
            <a:ext uri="{FF2B5EF4-FFF2-40B4-BE49-F238E27FC236}">
              <a16:creationId xmlns:a16="http://schemas.microsoft.com/office/drawing/2014/main" xmlns="" id="{3B375F0B-75F3-482E-B1E8-82C55379EC16}"/>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42</xdr:row>
      <xdr:rowOff>92528</xdr:rowOff>
    </xdr:from>
    <xdr:to>
      <xdr:col>28</xdr:col>
      <xdr:colOff>114300</xdr:colOff>
      <xdr:row>42</xdr:row>
      <xdr:rowOff>92528</xdr:rowOff>
    </xdr:to>
    <xdr:cxnSp macro="">
      <xdr:nvCxnSpPr>
        <xdr:cNvPr id="42" name="直線コネクタ 41">
          <a:extLst>
            <a:ext uri="{FF2B5EF4-FFF2-40B4-BE49-F238E27FC236}">
              <a16:creationId xmlns:a16="http://schemas.microsoft.com/office/drawing/2014/main" xmlns="" id="{7F29A876-F704-4A95-853A-AFA0B8E69401}"/>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41</xdr:row>
      <xdr:rowOff>121755</xdr:rowOff>
    </xdr:from>
    <xdr:ext cx="338939" cy="259045"/>
    <xdr:sp macro="" textlink="">
      <xdr:nvSpPr>
        <xdr:cNvPr id="43" name="テキスト ボックス 42">
          <a:extLst>
            <a:ext uri="{FF2B5EF4-FFF2-40B4-BE49-F238E27FC236}">
              <a16:creationId xmlns:a16="http://schemas.microsoft.com/office/drawing/2014/main" xmlns="" id="{E6E2ABCC-F875-46B3-98E0-52E85B62B198}"/>
            </a:ext>
          </a:extLst>
        </xdr:cNvPr>
        <xdr:cNvSpPr txBox="1"/>
      </xdr:nvSpPr>
      <xdr:spPr>
        <a:xfrm>
          <a:off x="423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4" name="直線コネクタ 43">
          <a:extLst>
            <a:ext uri="{FF2B5EF4-FFF2-40B4-BE49-F238E27FC236}">
              <a16:creationId xmlns:a16="http://schemas.microsoft.com/office/drawing/2014/main" xmlns="" id="{8EB97C51-C1F1-4CB3-8E28-4D8105B131F2}"/>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5" name="テキスト ボックス 44">
          <a:extLst>
            <a:ext uri="{FF2B5EF4-FFF2-40B4-BE49-F238E27FC236}">
              <a16:creationId xmlns:a16="http://schemas.microsoft.com/office/drawing/2014/main" xmlns="" id="{DC97F7C2-58F3-43E4-B830-F0D6177BE8AE}"/>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6" name="直線コネクタ 45">
          <a:extLst>
            <a:ext uri="{FF2B5EF4-FFF2-40B4-BE49-F238E27FC236}">
              <a16:creationId xmlns:a16="http://schemas.microsoft.com/office/drawing/2014/main" xmlns="" id="{285F9578-D31C-439A-A8B8-FCBD82C25731}"/>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7" name="テキスト ボックス 46">
          <a:extLst>
            <a:ext uri="{FF2B5EF4-FFF2-40B4-BE49-F238E27FC236}">
              <a16:creationId xmlns:a16="http://schemas.microsoft.com/office/drawing/2014/main" xmlns="" id="{9EFC4949-6380-49B0-8BB1-28C8A893934D}"/>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48" name="直線コネクタ 47">
          <a:extLst>
            <a:ext uri="{FF2B5EF4-FFF2-40B4-BE49-F238E27FC236}">
              <a16:creationId xmlns:a16="http://schemas.microsoft.com/office/drawing/2014/main" xmlns="" id="{0377CFAF-2A5A-43BF-A6F3-FEEA2DF8BF9E}"/>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49" name="テキスト ボックス 48">
          <a:extLst>
            <a:ext uri="{FF2B5EF4-FFF2-40B4-BE49-F238E27FC236}">
              <a16:creationId xmlns:a16="http://schemas.microsoft.com/office/drawing/2014/main" xmlns="" id="{8A41261C-51A6-46FD-B7F3-198BC2795A7D}"/>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0" name="直線コネクタ 49">
          <a:extLst>
            <a:ext uri="{FF2B5EF4-FFF2-40B4-BE49-F238E27FC236}">
              <a16:creationId xmlns:a16="http://schemas.microsoft.com/office/drawing/2014/main" xmlns="" id="{F790FB03-6BE3-4A73-BDCB-1ACE4D380096}"/>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1" name="テキスト ボックス 50">
          <a:extLst>
            <a:ext uri="{FF2B5EF4-FFF2-40B4-BE49-F238E27FC236}">
              <a16:creationId xmlns:a16="http://schemas.microsoft.com/office/drawing/2014/main" xmlns="" id="{BFF9FC93-AA64-4818-BE30-70020F3BD83F}"/>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2" name="直線コネクタ 51">
          <a:extLst>
            <a:ext uri="{FF2B5EF4-FFF2-40B4-BE49-F238E27FC236}">
              <a16:creationId xmlns:a16="http://schemas.microsoft.com/office/drawing/2014/main" xmlns="" id="{C6450134-94BD-4ED8-8324-FED845C050F5}"/>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31949</xdr:rowOff>
    </xdr:from>
    <xdr:ext cx="467179" cy="259045"/>
    <xdr:sp macro="" textlink="">
      <xdr:nvSpPr>
        <xdr:cNvPr id="53" name="テキスト ボックス 52">
          <a:extLst>
            <a:ext uri="{FF2B5EF4-FFF2-40B4-BE49-F238E27FC236}">
              <a16:creationId xmlns:a16="http://schemas.microsoft.com/office/drawing/2014/main" xmlns="" id="{534B5C3F-C22F-4162-B3EC-94ECA18136BF}"/>
            </a:ext>
          </a:extLst>
        </xdr:cNvPr>
        <xdr:cNvSpPr txBox="1"/>
      </xdr:nvSpPr>
      <xdr:spPr>
        <a:xfrm>
          <a:off x="294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xmlns="" id="{02F4BFBD-5D24-437A-AD1E-DE8D7CFC8E56}"/>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5" name="テキスト ボックス 54">
          <a:extLst>
            <a:ext uri="{FF2B5EF4-FFF2-40B4-BE49-F238E27FC236}">
              <a16:creationId xmlns:a16="http://schemas.microsoft.com/office/drawing/2014/main" xmlns="" id="{1558956B-3E71-4970-8D84-7BC6C8DD70D1}"/>
            </a:ext>
          </a:extLst>
        </xdr:cNvPr>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a16="http://schemas.microsoft.com/office/drawing/2014/main" xmlns="" id="{89519906-7513-400E-B0C0-4C753A3C2286}"/>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28847</xdr:rowOff>
    </xdr:from>
    <xdr:to>
      <xdr:col>24</xdr:col>
      <xdr:colOff>62865</xdr:colOff>
      <xdr:row>41</xdr:row>
      <xdr:rowOff>161109</xdr:rowOff>
    </xdr:to>
    <xdr:cxnSp macro="">
      <xdr:nvCxnSpPr>
        <xdr:cNvPr id="57" name="直線コネクタ 56">
          <a:extLst>
            <a:ext uri="{FF2B5EF4-FFF2-40B4-BE49-F238E27FC236}">
              <a16:creationId xmlns:a16="http://schemas.microsoft.com/office/drawing/2014/main" xmlns="" id="{62C9C5B2-7511-462E-9625-DFC99E70F144}"/>
            </a:ext>
          </a:extLst>
        </xdr:cNvPr>
        <xdr:cNvCxnSpPr/>
      </xdr:nvCxnSpPr>
      <xdr:spPr>
        <a:xfrm flipV="1">
          <a:off x="4634865" y="5686697"/>
          <a:ext cx="0" cy="1503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164936</xdr:rowOff>
    </xdr:from>
    <xdr:ext cx="340478" cy="259045"/>
    <xdr:sp macro="" textlink="">
      <xdr:nvSpPr>
        <xdr:cNvPr id="58" name="【道路】&#10;有形固定資産減価償却率最小値テキスト">
          <a:extLst>
            <a:ext uri="{FF2B5EF4-FFF2-40B4-BE49-F238E27FC236}">
              <a16:creationId xmlns:a16="http://schemas.microsoft.com/office/drawing/2014/main" xmlns="" id="{987CD253-2D68-495C-9492-810B3A6D757D}"/>
            </a:ext>
          </a:extLst>
        </xdr:cNvPr>
        <xdr:cNvSpPr txBox="1"/>
      </xdr:nvSpPr>
      <xdr:spPr>
        <a:xfrm>
          <a:off x="4673600" y="719438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161109</xdr:rowOff>
    </xdr:from>
    <xdr:to>
      <xdr:col>24</xdr:col>
      <xdr:colOff>152400</xdr:colOff>
      <xdr:row>41</xdr:row>
      <xdr:rowOff>161109</xdr:rowOff>
    </xdr:to>
    <xdr:cxnSp macro="">
      <xdr:nvCxnSpPr>
        <xdr:cNvPr id="59" name="直線コネクタ 58">
          <a:extLst>
            <a:ext uri="{FF2B5EF4-FFF2-40B4-BE49-F238E27FC236}">
              <a16:creationId xmlns:a16="http://schemas.microsoft.com/office/drawing/2014/main" xmlns="" id="{52331660-71BC-4980-B64E-0E8F59F97442}"/>
            </a:ext>
          </a:extLst>
        </xdr:cNvPr>
        <xdr:cNvCxnSpPr/>
      </xdr:nvCxnSpPr>
      <xdr:spPr>
        <a:xfrm>
          <a:off x="4546600" y="71905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146974</xdr:rowOff>
    </xdr:from>
    <xdr:ext cx="405111" cy="259045"/>
    <xdr:sp macro="" textlink="">
      <xdr:nvSpPr>
        <xdr:cNvPr id="60" name="【道路】&#10;有形固定資産減価償却率最大値テキスト">
          <a:extLst>
            <a:ext uri="{FF2B5EF4-FFF2-40B4-BE49-F238E27FC236}">
              <a16:creationId xmlns:a16="http://schemas.microsoft.com/office/drawing/2014/main" xmlns="" id="{49ACA82A-8C9F-4CB7-AA7B-46B14FB57621}"/>
            </a:ext>
          </a:extLst>
        </xdr:cNvPr>
        <xdr:cNvSpPr txBox="1"/>
      </xdr:nvSpPr>
      <xdr:spPr>
        <a:xfrm>
          <a:off x="4673600" y="54619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28847</xdr:rowOff>
    </xdr:from>
    <xdr:to>
      <xdr:col>24</xdr:col>
      <xdr:colOff>152400</xdr:colOff>
      <xdr:row>33</xdr:row>
      <xdr:rowOff>28847</xdr:rowOff>
    </xdr:to>
    <xdr:cxnSp macro="">
      <xdr:nvCxnSpPr>
        <xdr:cNvPr id="61" name="直線コネクタ 60">
          <a:extLst>
            <a:ext uri="{FF2B5EF4-FFF2-40B4-BE49-F238E27FC236}">
              <a16:creationId xmlns:a16="http://schemas.microsoft.com/office/drawing/2014/main" xmlns="" id="{BE67168C-ECCE-4AF8-9265-9B23C604B12D}"/>
            </a:ext>
          </a:extLst>
        </xdr:cNvPr>
        <xdr:cNvCxnSpPr/>
      </xdr:nvCxnSpPr>
      <xdr:spPr>
        <a:xfrm>
          <a:off x="4546600" y="56866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102161</xdr:rowOff>
    </xdr:from>
    <xdr:ext cx="405111" cy="259045"/>
    <xdr:sp macro="" textlink="">
      <xdr:nvSpPr>
        <xdr:cNvPr id="62" name="【道路】&#10;有形固定資産減価償却率平均値テキスト">
          <a:extLst>
            <a:ext uri="{FF2B5EF4-FFF2-40B4-BE49-F238E27FC236}">
              <a16:creationId xmlns:a16="http://schemas.microsoft.com/office/drawing/2014/main" xmlns="" id="{3E1804AC-0B98-40FE-9316-E7A17D111776}"/>
            </a:ext>
          </a:extLst>
        </xdr:cNvPr>
        <xdr:cNvSpPr txBox="1"/>
      </xdr:nvSpPr>
      <xdr:spPr>
        <a:xfrm>
          <a:off x="4673600" y="610291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79284</xdr:rowOff>
    </xdr:from>
    <xdr:to>
      <xdr:col>24</xdr:col>
      <xdr:colOff>114300</xdr:colOff>
      <xdr:row>37</xdr:row>
      <xdr:rowOff>9434</xdr:rowOff>
    </xdr:to>
    <xdr:sp macro="" textlink="">
      <xdr:nvSpPr>
        <xdr:cNvPr id="63" name="フローチャート: 判断 62">
          <a:extLst>
            <a:ext uri="{FF2B5EF4-FFF2-40B4-BE49-F238E27FC236}">
              <a16:creationId xmlns:a16="http://schemas.microsoft.com/office/drawing/2014/main" xmlns="" id="{0C4B3E9E-EB39-46E2-B1AE-F6421BE8EA9B}"/>
            </a:ext>
          </a:extLst>
        </xdr:cNvPr>
        <xdr:cNvSpPr/>
      </xdr:nvSpPr>
      <xdr:spPr>
        <a:xfrm>
          <a:off x="4584700" y="6251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110308</xdr:rowOff>
    </xdr:from>
    <xdr:to>
      <xdr:col>20</xdr:col>
      <xdr:colOff>38100</xdr:colOff>
      <xdr:row>37</xdr:row>
      <xdr:rowOff>40458</xdr:rowOff>
    </xdr:to>
    <xdr:sp macro="" textlink="">
      <xdr:nvSpPr>
        <xdr:cNvPr id="64" name="フローチャート: 判断 63">
          <a:extLst>
            <a:ext uri="{FF2B5EF4-FFF2-40B4-BE49-F238E27FC236}">
              <a16:creationId xmlns:a16="http://schemas.microsoft.com/office/drawing/2014/main" xmlns="" id="{B37CFFF8-FE09-43DD-BD72-A7AED84AE951}"/>
            </a:ext>
          </a:extLst>
        </xdr:cNvPr>
        <xdr:cNvSpPr/>
      </xdr:nvSpPr>
      <xdr:spPr>
        <a:xfrm>
          <a:off x="3746500" y="6282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133169</xdr:rowOff>
    </xdr:from>
    <xdr:to>
      <xdr:col>15</xdr:col>
      <xdr:colOff>101600</xdr:colOff>
      <xdr:row>37</xdr:row>
      <xdr:rowOff>63319</xdr:rowOff>
    </xdr:to>
    <xdr:sp macro="" textlink="">
      <xdr:nvSpPr>
        <xdr:cNvPr id="65" name="フローチャート: 判断 64">
          <a:extLst>
            <a:ext uri="{FF2B5EF4-FFF2-40B4-BE49-F238E27FC236}">
              <a16:creationId xmlns:a16="http://schemas.microsoft.com/office/drawing/2014/main" xmlns="" id="{2E8642C0-DEC9-4339-9D24-7B28ACF60CE8}"/>
            </a:ext>
          </a:extLst>
        </xdr:cNvPr>
        <xdr:cNvSpPr/>
      </xdr:nvSpPr>
      <xdr:spPr>
        <a:xfrm>
          <a:off x="2857500" y="6305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167458</xdr:rowOff>
    </xdr:from>
    <xdr:to>
      <xdr:col>10</xdr:col>
      <xdr:colOff>165100</xdr:colOff>
      <xdr:row>37</xdr:row>
      <xdr:rowOff>97608</xdr:rowOff>
    </xdr:to>
    <xdr:sp macro="" textlink="">
      <xdr:nvSpPr>
        <xdr:cNvPr id="66" name="フローチャート: 判断 65">
          <a:extLst>
            <a:ext uri="{FF2B5EF4-FFF2-40B4-BE49-F238E27FC236}">
              <a16:creationId xmlns:a16="http://schemas.microsoft.com/office/drawing/2014/main" xmlns="" id="{B6537F88-BA33-4019-99C2-BEC3464C3164}"/>
            </a:ext>
          </a:extLst>
        </xdr:cNvPr>
        <xdr:cNvSpPr/>
      </xdr:nvSpPr>
      <xdr:spPr>
        <a:xfrm>
          <a:off x="1968500" y="6339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7" name="テキスト ボックス 66">
          <a:extLst>
            <a:ext uri="{FF2B5EF4-FFF2-40B4-BE49-F238E27FC236}">
              <a16:creationId xmlns:a16="http://schemas.microsoft.com/office/drawing/2014/main" xmlns="" id="{2F919E6D-43A7-4BF6-A069-2C14E47889DE}"/>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8" name="テキスト ボックス 67">
          <a:extLst>
            <a:ext uri="{FF2B5EF4-FFF2-40B4-BE49-F238E27FC236}">
              <a16:creationId xmlns:a16="http://schemas.microsoft.com/office/drawing/2014/main" xmlns="" id="{7E92B588-99F5-467B-9A50-A0A617B20EB5}"/>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9" name="テキスト ボックス 68">
          <a:extLst>
            <a:ext uri="{FF2B5EF4-FFF2-40B4-BE49-F238E27FC236}">
              <a16:creationId xmlns:a16="http://schemas.microsoft.com/office/drawing/2014/main" xmlns="" id="{2DEC586A-66A8-4D12-9AF4-10789943D53F}"/>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0" name="テキスト ボックス 69">
          <a:extLst>
            <a:ext uri="{FF2B5EF4-FFF2-40B4-BE49-F238E27FC236}">
              <a16:creationId xmlns:a16="http://schemas.microsoft.com/office/drawing/2014/main" xmlns="" id="{E3162892-FB0D-43EC-8BEE-8B8C5FD63333}"/>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1" name="テキスト ボックス 70">
          <a:extLst>
            <a:ext uri="{FF2B5EF4-FFF2-40B4-BE49-F238E27FC236}">
              <a16:creationId xmlns:a16="http://schemas.microsoft.com/office/drawing/2014/main" xmlns="" id="{9A4B38B0-9387-44AD-A903-E587CABBAA04}"/>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141333</xdr:rowOff>
    </xdr:from>
    <xdr:to>
      <xdr:col>24</xdr:col>
      <xdr:colOff>114300</xdr:colOff>
      <xdr:row>37</xdr:row>
      <xdr:rowOff>71483</xdr:rowOff>
    </xdr:to>
    <xdr:sp macro="" textlink="">
      <xdr:nvSpPr>
        <xdr:cNvPr id="72" name="楕円 71">
          <a:extLst>
            <a:ext uri="{FF2B5EF4-FFF2-40B4-BE49-F238E27FC236}">
              <a16:creationId xmlns:a16="http://schemas.microsoft.com/office/drawing/2014/main" xmlns="" id="{84D04172-7868-4E8F-B51C-A87795249B5F}"/>
            </a:ext>
          </a:extLst>
        </xdr:cNvPr>
        <xdr:cNvSpPr/>
      </xdr:nvSpPr>
      <xdr:spPr>
        <a:xfrm>
          <a:off x="4584700" y="6313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119760</xdr:rowOff>
    </xdr:from>
    <xdr:ext cx="405111" cy="259045"/>
    <xdr:sp macro="" textlink="">
      <xdr:nvSpPr>
        <xdr:cNvPr id="73" name="【道路】&#10;有形固定資産減価償却率該当値テキスト">
          <a:extLst>
            <a:ext uri="{FF2B5EF4-FFF2-40B4-BE49-F238E27FC236}">
              <a16:creationId xmlns:a16="http://schemas.microsoft.com/office/drawing/2014/main" xmlns="" id="{D4616255-C489-4FEB-AB3A-87420F390705}"/>
            </a:ext>
          </a:extLst>
        </xdr:cNvPr>
        <xdr:cNvSpPr txBox="1"/>
      </xdr:nvSpPr>
      <xdr:spPr>
        <a:xfrm>
          <a:off x="4673600" y="62919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165826</xdr:rowOff>
    </xdr:from>
    <xdr:to>
      <xdr:col>20</xdr:col>
      <xdr:colOff>38100</xdr:colOff>
      <xdr:row>37</xdr:row>
      <xdr:rowOff>95976</xdr:rowOff>
    </xdr:to>
    <xdr:sp macro="" textlink="">
      <xdr:nvSpPr>
        <xdr:cNvPr id="74" name="楕円 73">
          <a:extLst>
            <a:ext uri="{FF2B5EF4-FFF2-40B4-BE49-F238E27FC236}">
              <a16:creationId xmlns:a16="http://schemas.microsoft.com/office/drawing/2014/main" xmlns="" id="{C351B19F-9977-4654-A85C-B28AD051DEC7}"/>
            </a:ext>
          </a:extLst>
        </xdr:cNvPr>
        <xdr:cNvSpPr/>
      </xdr:nvSpPr>
      <xdr:spPr>
        <a:xfrm>
          <a:off x="3746500" y="6338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20683</xdr:rowOff>
    </xdr:from>
    <xdr:to>
      <xdr:col>24</xdr:col>
      <xdr:colOff>63500</xdr:colOff>
      <xdr:row>37</xdr:row>
      <xdr:rowOff>45176</xdr:rowOff>
    </xdr:to>
    <xdr:cxnSp macro="">
      <xdr:nvCxnSpPr>
        <xdr:cNvPr id="75" name="直線コネクタ 74">
          <a:extLst>
            <a:ext uri="{FF2B5EF4-FFF2-40B4-BE49-F238E27FC236}">
              <a16:creationId xmlns:a16="http://schemas.microsoft.com/office/drawing/2014/main" xmlns="" id="{AB6295CD-56B0-42B1-A5B2-A66217D28A95}"/>
            </a:ext>
          </a:extLst>
        </xdr:cNvPr>
        <xdr:cNvCxnSpPr/>
      </xdr:nvCxnSpPr>
      <xdr:spPr>
        <a:xfrm flipV="1">
          <a:off x="3797300" y="6364333"/>
          <a:ext cx="8382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10704</xdr:rowOff>
    </xdr:from>
    <xdr:to>
      <xdr:col>15</xdr:col>
      <xdr:colOff>101600</xdr:colOff>
      <xdr:row>37</xdr:row>
      <xdr:rowOff>112304</xdr:rowOff>
    </xdr:to>
    <xdr:sp macro="" textlink="">
      <xdr:nvSpPr>
        <xdr:cNvPr id="76" name="楕円 75">
          <a:extLst>
            <a:ext uri="{FF2B5EF4-FFF2-40B4-BE49-F238E27FC236}">
              <a16:creationId xmlns:a16="http://schemas.microsoft.com/office/drawing/2014/main" xmlns="" id="{67E3E0D4-F4E4-40AF-9530-2CF3942FDB15}"/>
            </a:ext>
          </a:extLst>
        </xdr:cNvPr>
        <xdr:cNvSpPr/>
      </xdr:nvSpPr>
      <xdr:spPr>
        <a:xfrm>
          <a:off x="2857500" y="63543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45176</xdr:rowOff>
    </xdr:from>
    <xdr:to>
      <xdr:col>19</xdr:col>
      <xdr:colOff>177800</xdr:colOff>
      <xdr:row>37</xdr:row>
      <xdr:rowOff>61504</xdr:rowOff>
    </xdr:to>
    <xdr:cxnSp macro="">
      <xdr:nvCxnSpPr>
        <xdr:cNvPr id="77" name="直線コネクタ 76">
          <a:extLst>
            <a:ext uri="{FF2B5EF4-FFF2-40B4-BE49-F238E27FC236}">
              <a16:creationId xmlns:a16="http://schemas.microsoft.com/office/drawing/2014/main" xmlns="" id="{92088A8B-6766-47D4-9F8D-DB0AB3B3863B}"/>
            </a:ext>
          </a:extLst>
        </xdr:cNvPr>
        <xdr:cNvCxnSpPr/>
      </xdr:nvCxnSpPr>
      <xdr:spPr>
        <a:xfrm flipV="1">
          <a:off x="2908300" y="6388826"/>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28666</xdr:rowOff>
    </xdr:from>
    <xdr:to>
      <xdr:col>10</xdr:col>
      <xdr:colOff>165100</xdr:colOff>
      <xdr:row>37</xdr:row>
      <xdr:rowOff>130266</xdr:rowOff>
    </xdr:to>
    <xdr:sp macro="" textlink="">
      <xdr:nvSpPr>
        <xdr:cNvPr id="78" name="楕円 77">
          <a:extLst>
            <a:ext uri="{FF2B5EF4-FFF2-40B4-BE49-F238E27FC236}">
              <a16:creationId xmlns:a16="http://schemas.microsoft.com/office/drawing/2014/main" xmlns="" id="{A65C481B-64A0-4AEC-BAF6-D2806A5CDB0C}"/>
            </a:ext>
          </a:extLst>
        </xdr:cNvPr>
        <xdr:cNvSpPr/>
      </xdr:nvSpPr>
      <xdr:spPr>
        <a:xfrm>
          <a:off x="1968500" y="6372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61504</xdr:rowOff>
    </xdr:from>
    <xdr:to>
      <xdr:col>15</xdr:col>
      <xdr:colOff>50800</xdr:colOff>
      <xdr:row>37</xdr:row>
      <xdr:rowOff>79466</xdr:rowOff>
    </xdr:to>
    <xdr:cxnSp macro="">
      <xdr:nvCxnSpPr>
        <xdr:cNvPr id="79" name="直線コネクタ 78">
          <a:extLst>
            <a:ext uri="{FF2B5EF4-FFF2-40B4-BE49-F238E27FC236}">
              <a16:creationId xmlns:a16="http://schemas.microsoft.com/office/drawing/2014/main" xmlns="" id="{A75CFBEE-8997-4F0C-9995-D85A133EB462}"/>
            </a:ext>
          </a:extLst>
        </xdr:cNvPr>
        <xdr:cNvCxnSpPr/>
      </xdr:nvCxnSpPr>
      <xdr:spPr>
        <a:xfrm flipV="1">
          <a:off x="2019300" y="6405154"/>
          <a:ext cx="889000" cy="17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56985</xdr:rowOff>
    </xdr:from>
    <xdr:ext cx="405111" cy="259045"/>
    <xdr:sp macro="" textlink="">
      <xdr:nvSpPr>
        <xdr:cNvPr id="80" name="n_1aveValue【道路】&#10;有形固定資産減価償却率">
          <a:extLst>
            <a:ext uri="{FF2B5EF4-FFF2-40B4-BE49-F238E27FC236}">
              <a16:creationId xmlns:a16="http://schemas.microsoft.com/office/drawing/2014/main" xmlns="" id="{F590A5D9-6BCA-4376-A9BC-E03150062685}"/>
            </a:ext>
          </a:extLst>
        </xdr:cNvPr>
        <xdr:cNvSpPr txBox="1"/>
      </xdr:nvSpPr>
      <xdr:spPr>
        <a:xfrm>
          <a:off x="3582044" y="60577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79846</xdr:rowOff>
    </xdr:from>
    <xdr:ext cx="405111" cy="259045"/>
    <xdr:sp macro="" textlink="">
      <xdr:nvSpPr>
        <xdr:cNvPr id="81" name="n_2aveValue【道路】&#10;有形固定資産減価償却率">
          <a:extLst>
            <a:ext uri="{FF2B5EF4-FFF2-40B4-BE49-F238E27FC236}">
              <a16:creationId xmlns:a16="http://schemas.microsoft.com/office/drawing/2014/main" xmlns="" id="{76236E3C-5C4C-4547-9CD6-EAA362B31E5A}"/>
            </a:ext>
          </a:extLst>
        </xdr:cNvPr>
        <xdr:cNvSpPr txBox="1"/>
      </xdr:nvSpPr>
      <xdr:spPr>
        <a:xfrm>
          <a:off x="2705744" y="60805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114135</xdr:rowOff>
    </xdr:from>
    <xdr:ext cx="405111" cy="259045"/>
    <xdr:sp macro="" textlink="">
      <xdr:nvSpPr>
        <xdr:cNvPr id="82" name="n_3aveValue【道路】&#10;有形固定資産減価償却率">
          <a:extLst>
            <a:ext uri="{FF2B5EF4-FFF2-40B4-BE49-F238E27FC236}">
              <a16:creationId xmlns:a16="http://schemas.microsoft.com/office/drawing/2014/main" xmlns="" id="{D170DD31-C508-45F8-B0A5-6C3DE3CAF358}"/>
            </a:ext>
          </a:extLst>
        </xdr:cNvPr>
        <xdr:cNvSpPr txBox="1"/>
      </xdr:nvSpPr>
      <xdr:spPr>
        <a:xfrm>
          <a:off x="1816744" y="61148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37</xdr:row>
      <xdr:rowOff>87103</xdr:rowOff>
    </xdr:from>
    <xdr:ext cx="405111" cy="259045"/>
    <xdr:sp macro="" textlink="">
      <xdr:nvSpPr>
        <xdr:cNvPr id="83" name="n_1mainValue【道路】&#10;有形固定資産減価償却率">
          <a:extLst>
            <a:ext uri="{FF2B5EF4-FFF2-40B4-BE49-F238E27FC236}">
              <a16:creationId xmlns:a16="http://schemas.microsoft.com/office/drawing/2014/main" xmlns="" id="{96A7524A-A81C-456F-8A58-E8714D56B79B}"/>
            </a:ext>
          </a:extLst>
        </xdr:cNvPr>
        <xdr:cNvSpPr txBox="1"/>
      </xdr:nvSpPr>
      <xdr:spPr>
        <a:xfrm>
          <a:off x="3582044" y="64307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103431</xdr:rowOff>
    </xdr:from>
    <xdr:ext cx="405111" cy="259045"/>
    <xdr:sp macro="" textlink="">
      <xdr:nvSpPr>
        <xdr:cNvPr id="84" name="n_2mainValue【道路】&#10;有形固定資産減価償却率">
          <a:extLst>
            <a:ext uri="{FF2B5EF4-FFF2-40B4-BE49-F238E27FC236}">
              <a16:creationId xmlns:a16="http://schemas.microsoft.com/office/drawing/2014/main" xmlns="" id="{272945A3-A0FB-457A-80C2-C6965A97280C}"/>
            </a:ext>
          </a:extLst>
        </xdr:cNvPr>
        <xdr:cNvSpPr txBox="1"/>
      </xdr:nvSpPr>
      <xdr:spPr>
        <a:xfrm>
          <a:off x="2705744" y="64470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121393</xdr:rowOff>
    </xdr:from>
    <xdr:ext cx="405111" cy="259045"/>
    <xdr:sp macro="" textlink="">
      <xdr:nvSpPr>
        <xdr:cNvPr id="85" name="n_3mainValue【道路】&#10;有形固定資産減価償却率">
          <a:extLst>
            <a:ext uri="{FF2B5EF4-FFF2-40B4-BE49-F238E27FC236}">
              <a16:creationId xmlns:a16="http://schemas.microsoft.com/office/drawing/2014/main" xmlns="" id="{C8B40BB0-4362-4B63-A7FF-7DE52597BA4B}"/>
            </a:ext>
          </a:extLst>
        </xdr:cNvPr>
        <xdr:cNvSpPr txBox="1"/>
      </xdr:nvSpPr>
      <xdr:spPr>
        <a:xfrm>
          <a:off x="1816744" y="64650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6" name="正方形/長方形 85">
          <a:extLst>
            <a:ext uri="{FF2B5EF4-FFF2-40B4-BE49-F238E27FC236}">
              <a16:creationId xmlns:a16="http://schemas.microsoft.com/office/drawing/2014/main" xmlns="" id="{C96045EA-7C65-4759-A7B3-CF63A689D096}"/>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7" name="正方形/長方形 86">
          <a:extLst>
            <a:ext uri="{FF2B5EF4-FFF2-40B4-BE49-F238E27FC236}">
              <a16:creationId xmlns:a16="http://schemas.microsoft.com/office/drawing/2014/main" xmlns="" id="{3BD9D063-1A0C-43AA-B76F-321C3CE31A6C}"/>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8" name="正方形/長方形 87">
          <a:extLst>
            <a:ext uri="{FF2B5EF4-FFF2-40B4-BE49-F238E27FC236}">
              <a16:creationId xmlns:a16="http://schemas.microsoft.com/office/drawing/2014/main" xmlns="" id="{4F2B0ABB-7CBD-4001-AE88-FA7EABB0D347}"/>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9" name="正方形/長方形 88">
          <a:extLst>
            <a:ext uri="{FF2B5EF4-FFF2-40B4-BE49-F238E27FC236}">
              <a16:creationId xmlns:a16="http://schemas.microsoft.com/office/drawing/2014/main" xmlns="" id="{6B63CC2F-7E51-4050-9251-EBAC3798F523}"/>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0" name="正方形/長方形 89">
          <a:extLst>
            <a:ext uri="{FF2B5EF4-FFF2-40B4-BE49-F238E27FC236}">
              <a16:creationId xmlns:a16="http://schemas.microsoft.com/office/drawing/2014/main" xmlns="" id="{5B253E7E-CBB4-4B11-8700-1E41D51E8777}"/>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1" name="正方形/長方形 90">
          <a:extLst>
            <a:ext uri="{FF2B5EF4-FFF2-40B4-BE49-F238E27FC236}">
              <a16:creationId xmlns:a16="http://schemas.microsoft.com/office/drawing/2014/main" xmlns="" id="{0B0EF43A-DEDA-43A3-BF69-C2E551339487}"/>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2" name="正方形/長方形 91">
          <a:extLst>
            <a:ext uri="{FF2B5EF4-FFF2-40B4-BE49-F238E27FC236}">
              <a16:creationId xmlns:a16="http://schemas.microsoft.com/office/drawing/2014/main" xmlns="" id="{52A72457-B8B6-41F6-BB23-C47BE20BC62A}"/>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3" name="正方形/長方形 92">
          <a:extLst>
            <a:ext uri="{FF2B5EF4-FFF2-40B4-BE49-F238E27FC236}">
              <a16:creationId xmlns:a16="http://schemas.microsoft.com/office/drawing/2014/main" xmlns="" id="{A20BCEF7-150D-459B-8D41-086918E1E92B}"/>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4" name="テキスト ボックス 93">
          <a:extLst>
            <a:ext uri="{FF2B5EF4-FFF2-40B4-BE49-F238E27FC236}">
              <a16:creationId xmlns:a16="http://schemas.microsoft.com/office/drawing/2014/main" xmlns="" id="{C7252EFE-8C75-45FC-8C81-E63B257EA995}"/>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5" name="直線コネクタ 94">
          <a:extLst>
            <a:ext uri="{FF2B5EF4-FFF2-40B4-BE49-F238E27FC236}">
              <a16:creationId xmlns:a16="http://schemas.microsoft.com/office/drawing/2014/main" xmlns="" id="{1B155BD1-42AC-43BF-8A83-17708436CE35}"/>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6" name="直線コネクタ 95">
          <a:extLst>
            <a:ext uri="{FF2B5EF4-FFF2-40B4-BE49-F238E27FC236}">
              <a16:creationId xmlns:a16="http://schemas.microsoft.com/office/drawing/2014/main" xmlns="" id="{861DB4C4-AE7F-4A5D-B8F7-079552F10589}"/>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97" name="テキスト ボックス 96">
          <a:extLst>
            <a:ext uri="{FF2B5EF4-FFF2-40B4-BE49-F238E27FC236}">
              <a16:creationId xmlns:a16="http://schemas.microsoft.com/office/drawing/2014/main" xmlns="" id="{1A984D23-9CEB-4F21-B84E-D5770AF3D845}"/>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8" name="直線コネクタ 97">
          <a:extLst>
            <a:ext uri="{FF2B5EF4-FFF2-40B4-BE49-F238E27FC236}">
              <a16:creationId xmlns:a16="http://schemas.microsoft.com/office/drawing/2014/main" xmlns="" id="{BD65A4E3-EF65-4F0C-B1AF-76EB61EEFD2B}"/>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99" name="テキスト ボックス 98">
          <a:extLst>
            <a:ext uri="{FF2B5EF4-FFF2-40B4-BE49-F238E27FC236}">
              <a16:creationId xmlns:a16="http://schemas.microsoft.com/office/drawing/2014/main" xmlns="" id="{2A51DC08-492C-4133-9A25-A9EE6F17C888}"/>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0" name="直線コネクタ 99">
          <a:extLst>
            <a:ext uri="{FF2B5EF4-FFF2-40B4-BE49-F238E27FC236}">
              <a16:creationId xmlns:a16="http://schemas.microsoft.com/office/drawing/2014/main" xmlns="" id="{A7DF48B6-A2EF-41D0-8C66-58A68FB265B3}"/>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1" name="テキスト ボックス 100">
          <a:extLst>
            <a:ext uri="{FF2B5EF4-FFF2-40B4-BE49-F238E27FC236}">
              <a16:creationId xmlns:a16="http://schemas.microsoft.com/office/drawing/2014/main" xmlns="" id="{D6316B04-2EFD-4E0A-A5B1-FA8880CC13EB}"/>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2" name="直線コネクタ 101">
          <a:extLst>
            <a:ext uri="{FF2B5EF4-FFF2-40B4-BE49-F238E27FC236}">
              <a16:creationId xmlns:a16="http://schemas.microsoft.com/office/drawing/2014/main" xmlns="" id="{E1D7EEAB-A76E-414E-B8AF-B42AA2BB7F0A}"/>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3" name="テキスト ボックス 102">
          <a:extLst>
            <a:ext uri="{FF2B5EF4-FFF2-40B4-BE49-F238E27FC236}">
              <a16:creationId xmlns:a16="http://schemas.microsoft.com/office/drawing/2014/main" xmlns="" id="{9A6CA99B-09A0-430E-81FA-C3860DEE06E9}"/>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4" name="直線コネクタ 103">
          <a:extLst>
            <a:ext uri="{FF2B5EF4-FFF2-40B4-BE49-F238E27FC236}">
              <a16:creationId xmlns:a16="http://schemas.microsoft.com/office/drawing/2014/main" xmlns="" id="{3E51B7C3-5282-4DB5-BD35-BD93CDCA1341}"/>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05" name="テキスト ボックス 104">
          <a:extLst>
            <a:ext uri="{FF2B5EF4-FFF2-40B4-BE49-F238E27FC236}">
              <a16:creationId xmlns:a16="http://schemas.microsoft.com/office/drawing/2014/main" xmlns="" id="{0A1BBA6F-DA37-490F-BF48-AD2BD31BE609}"/>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6" name="直線コネクタ 105">
          <a:extLst>
            <a:ext uri="{FF2B5EF4-FFF2-40B4-BE49-F238E27FC236}">
              <a16:creationId xmlns:a16="http://schemas.microsoft.com/office/drawing/2014/main" xmlns="" id="{B480861C-8AE5-4ED3-BA38-F7394206B761}"/>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07" name="テキスト ボックス 106">
          <a:extLst>
            <a:ext uri="{FF2B5EF4-FFF2-40B4-BE49-F238E27FC236}">
              <a16:creationId xmlns:a16="http://schemas.microsoft.com/office/drawing/2014/main" xmlns="" id="{2BC34546-F6E9-4214-AEC9-499CFA9E97FC}"/>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8" name="【道路】&#10;一人当たり延長グラフ枠">
          <a:extLst>
            <a:ext uri="{FF2B5EF4-FFF2-40B4-BE49-F238E27FC236}">
              <a16:creationId xmlns:a16="http://schemas.microsoft.com/office/drawing/2014/main" xmlns="" id="{F0FC8DCE-223D-4A1F-A17D-8AA5FDB79169}"/>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110839</xdr:rowOff>
    </xdr:from>
    <xdr:to>
      <xdr:col>54</xdr:col>
      <xdr:colOff>189865</xdr:colOff>
      <xdr:row>42</xdr:row>
      <xdr:rowOff>37117</xdr:rowOff>
    </xdr:to>
    <xdr:cxnSp macro="">
      <xdr:nvCxnSpPr>
        <xdr:cNvPr id="109" name="直線コネクタ 108">
          <a:extLst>
            <a:ext uri="{FF2B5EF4-FFF2-40B4-BE49-F238E27FC236}">
              <a16:creationId xmlns:a16="http://schemas.microsoft.com/office/drawing/2014/main" xmlns="" id="{9DBE3E71-2E40-4F17-8B85-70BC2F021C80}"/>
            </a:ext>
          </a:extLst>
        </xdr:cNvPr>
        <xdr:cNvCxnSpPr/>
      </xdr:nvCxnSpPr>
      <xdr:spPr>
        <a:xfrm flipV="1">
          <a:off x="10476865" y="5768689"/>
          <a:ext cx="0" cy="14693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40944</xdr:rowOff>
    </xdr:from>
    <xdr:ext cx="469744" cy="259045"/>
    <xdr:sp macro="" textlink="">
      <xdr:nvSpPr>
        <xdr:cNvPr id="110" name="【道路】&#10;一人当たり延長最小値テキスト">
          <a:extLst>
            <a:ext uri="{FF2B5EF4-FFF2-40B4-BE49-F238E27FC236}">
              <a16:creationId xmlns:a16="http://schemas.microsoft.com/office/drawing/2014/main" xmlns="" id="{03D66286-8400-4505-9BF1-DB727A74C197}"/>
            </a:ext>
          </a:extLst>
        </xdr:cNvPr>
        <xdr:cNvSpPr txBox="1"/>
      </xdr:nvSpPr>
      <xdr:spPr>
        <a:xfrm>
          <a:off x="10515600" y="72418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37117</xdr:rowOff>
    </xdr:from>
    <xdr:to>
      <xdr:col>55</xdr:col>
      <xdr:colOff>88900</xdr:colOff>
      <xdr:row>42</xdr:row>
      <xdr:rowOff>37117</xdr:rowOff>
    </xdr:to>
    <xdr:cxnSp macro="">
      <xdr:nvCxnSpPr>
        <xdr:cNvPr id="111" name="直線コネクタ 110">
          <a:extLst>
            <a:ext uri="{FF2B5EF4-FFF2-40B4-BE49-F238E27FC236}">
              <a16:creationId xmlns:a16="http://schemas.microsoft.com/office/drawing/2014/main" xmlns="" id="{49630946-3947-41C9-8DF2-0DDF8307B232}"/>
            </a:ext>
          </a:extLst>
        </xdr:cNvPr>
        <xdr:cNvCxnSpPr/>
      </xdr:nvCxnSpPr>
      <xdr:spPr>
        <a:xfrm>
          <a:off x="10388600" y="7238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57516</xdr:rowOff>
    </xdr:from>
    <xdr:ext cx="599010" cy="259045"/>
    <xdr:sp macro="" textlink="">
      <xdr:nvSpPr>
        <xdr:cNvPr id="112" name="【道路】&#10;一人当たり延長最大値テキスト">
          <a:extLst>
            <a:ext uri="{FF2B5EF4-FFF2-40B4-BE49-F238E27FC236}">
              <a16:creationId xmlns:a16="http://schemas.microsoft.com/office/drawing/2014/main" xmlns="" id="{6D7EB5F8-3538-4FD8-8B80-BBF561545937}"/>
            </a:ext>
          </a:extLst>
        </xdr:cNvPr>
        <xdr:cNvSpPr txBox="1"/>
      </xdr:nvSpPr>
      <xdr:spPr>
        <a:xfrm>
          <a:off x="10515600" y="5543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771.817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110839</xdr:rowOff>
    </xdr:from>
    <xdr:to>
      <xdr:col>55</xdr:col>
      <xdr:colOff>88900</xdr:colOff>
      <xdr:row>33</xdr:row>
      <xdr:rowOff>110839</xdr:rowOff>
    </xdr:to>
    <xdr:cxnSp macro="">
      <xdr:nvCxnSpPr>
        <xdr:cNvPr id="113" name="直線コネクタ 112">
          <a:extLst>
            <a:ext uri="{FF2B5EF4-FFF2-40B4-BE49-F238E27FC236}">
              <a16:creationId xmlns:a16="http://schemas.microsoft.com/office/drawing/2014/main" xmlns="" id="{A605E67D-811E-4F3E-931D-F817DCDEDE8F}"/>
            </a:ext>
          </a:extLst>
        </xdr:cNvPr>
        <xdr:cNvCxnSpPr/>
      </xdr:nvCxnSpPr>
      <xdr:spPr>
        <a:xfrm>
          <a:off x="10388600" y="57686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149251</xdr:rowOff>
    </xdr:from>
    <xdr:ext cx="534377" cy="259045"/>
    <xdr:sp macro="" textlink="">
      <xdr:nvSpPr>
        <xdr:cNvPr id="114" name="【道路】&#10;一人当たり延長平均値テキスト">
          <a:extLst>
            <a:ext uri="{FF2B5EF4-FFF2-40B4-BE49-F238E27FC236}">
              <a16:creationId xmlns:a16="http://schemas.microsoft.com/office/drawing/2014/main" xmlns="" id="{87DDC83A-C81D-4B12-BAA1-7462D436B71E}"/>
            </a:ext>
          </a:extLst>
        </xdr:cNvPr>
        <xdr:cNvSpPr txBox="1"/>
      </xdr:nvSpPr>
      <xdr:spPr>
        <a:xfrm>
          <a:off x="10515600" y="70072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170824</xdr:rowOff>
    </xdr:from>
    <xdr:to>
      <xdr:col>55</xdr:col>
      <xdr:colOff>50800</xdr:colOff>
      <xdr:row>41</xdr:row>
      <xdr:rowOff>100974</xdr:rowOff>
    </xdr:to>
    <xdr:sp macro="" textlink="">
      <xdr:nvSpPr>
        <xdr:cNvPr id="115" name="フローチャート: 判断 114">
          <a:extLst>
            <a:ext uri="{FF2B5EF4-FFF2-40B4-BE49-F238E27FC236}">
              <a16:creationId xmlns:a16="http://schemas.microsoft.com/office/drawing/2014/main" xmlns="" id="{1EE1F344-8C7A-4145-B561-D9BA295B0EE8}"/>
            </a:ext>
          </a:extLst>
        </xdr:cNvPr>
        <xdr:cNvSpPr/>
      </xdr:nvSpPr>
      <xdr:spPr>
        <a:xfrm>
          <a:off x="10426700" y="7028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162964</xdr:rowOff>
    </xdr:from>
    <xdr:to>
      <xdr:col>50</xdr:col>
      <xdr:colOff>165100</xdr:colOff>
      <xdr:row>41</xdr:row>
      <xdr:rowOff>93114</xdr:rowOff>
    </xdr:to>
    <xdr:sp macro="" textlink="">
      <xdr:nvSpPr>
        <xdr:cNvPr id="116" name="フローチャート: 判断 115">
          <a:extLst>
            <a:ext uri="{FF2B5EF4-FFF2-40B4-BE49-F238E27FC236}">
              <a16:creationId xmlns:a16="http://schemas.microsoft.com/office/drawing/2014/main" xmlns="" id="{4C5E86A7-F82D-4991-A003-4A4CBD3D253D}"/>
            </a:ext>
          </a:extLst>
        </xdr:cNvPr>
        <xdr:cNvSpPr/>
      </xdr:nvSpPr>
      <xdr:spPr>
        <a:xfrm>
          <a:off x="9588500" y="7020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168856</xdr:rowOff>
    </xdr:from>
    <xdr:to>
      <xdr:col>46</xdr:col>
      <xdr:colOff>38100</xdr:colOff>
      <xdr:row>41</xdr:row>
      <xdr:rowOff>99006</xdr:rowOff>
    </xdr:to>
    <xdr:sp macro="" textlink="">
      <xdr:nvSpPr>
        <xdr:cNvPr id="117" name="フローチャート: 判断 116">
          <a:extLst>
            <a:ext uri="{FF2B5EF4-FFF2-40B4-BE49-F238E27FC236}">
              <a16:creationId xmlns:a16="http://schemas.microsoft.com/office/drawing/2014/main" xmlns="" id="{4E9275F5-85C8-499B-9E1C-4CB7AC1CA281}"/>
            </a:ext>
          </a:extLst>
        </xdr:cNvPr>
        <xdr:cNvSpPr/>
      </xdr:nvSpPr>
      <xdr:spPr>
        <a:xfrm>
          <a:off x="8699500" y="702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41</xdr:row>
      <xdr:rowOff>10524</xdr:rowOff>
    </xdr:from>
    <xdr:to>
      <xdr:col>41</xdr:col>
      <xdr:colOff>101600</xdr:colOff>
      <xdr:row>41</xdr:row>
      <xdr:rowOff>112124</xdr:rowOff>
    </xdr:to>
    <xdr:sp macro="" textlink="">
      <xdr:nvSpPr>
        <xdr:cNvPr id="118" name="フローチャート: 判断 117">
          <a:extLst>
            <a:ext uri="{FF2B5EF4-FFF2-40B4-BE49-F238E27FC236}">
              <a16:creationId xmlns:a16="http://schemas.microsoft.com/office/drawing/2014/main" xmlns="" id="{AD2936CC-D90C-4CCA-9555-226D44515ABC}"/>
            </a:ext>
          </a:extLst>
        </xdr:cNvPr>
        <xdr:cNvSpPr/>
      </xdr:nvSpPr>
      <xdr:spPr>
        <a:xfrm>
          <a:off x="7810500" y="703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9" name="テキスト ボックス 118">
          <a:extLst>
            <a:ext uri="{FF2B5EF4-FFF2-40B4-BE49-F238E27FC236}">
              <a16:creationId xmlns:a16="http://schemas.microsoft.com/office/drawing/2014/main" xmlns="" id="{AD3F5E4D-697E-4AE3-8F6E-7F2DD7F15633}"/>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0" name="テキスト ボックス 119">
          <a:extLst>
            <a:ext uri="{FF2B5EF4-FFF2-40B4-BE49-F238E27FC236}">
              <a16:creationId xmlns:a16="http://schemas.microsoft.com/office/drawing/2014/main" xmlns="" id="{BB2D731B-EBF1-423A-87C5-EEEA9AC75475}"/>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1" name="テキスト ボックス 120">
          <a:extLst>
            <a:ext uri="{FF2B5EF4-FFF2-40B4-BE49-F238E27FC236}">
              <a16:creationId xmlns:a16="http://schemas.microsoft.com/office/drawing/2014/main" xmlns="" id="{F87BC11B-B296-4176-A2BC-12E3193682DA}"/>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2" name="テキスト ボックス 121">
          <a:extLst>
            <a:ext uri="{FF2B5EF4-FFF2-40B4-BE49-F238E27FC236}">
              <a16:creationId xmlns:a16="http://schemas.microsoft.com/office/drawing/2014/main" xmlns="" id="{8D05ABFF-46BC-4ECA-97EC-0921CFE68235}"/>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3" name="テキスト ボックス 122">
          <a:extLst>
            <a:ext uri="{FF2B5EF4-FFF2-40B4-BE49-F238E27FC236}">
              <a16:creationId xmlns:a16="http://schemas.microsoft.com/office/drawing/2014/main" xmlns="" id="{DDFCF7CB-7919-48E9-9258-23088B2C8F27}"/>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43475</xdr:rowOff>
    </xdr:from>
    <xdr:to>
      <xdr:col>55</xdr:col>
      <xdr:colOff>50800</xdr:colOff>
      <xdr:row>40</xdr:row>
      <xdr:rowOff>145075</xdr:rowOff>
    </xdr:to>
    <xdr:sp macro="" textlink="">
      <xdr:nvSpPr>
        <xdr:cNvPr id="124" name="楕円 123">
          <a:extLst>
            <a:ext uri="{FF2B5EF4-FFF2-40B4-BE49-F238E27FC236}">
              <a16:creationId xmlns:a16="http://schemas.microsoft.com/office/drawing/2014/main" xmlns="" id="{346DDB6A-EB9A-4D31-AF1D-A2B311C19B3C}"/>
            </a:ext>
          </a:extLst>
        </xdr:cNvPr>
        <xdr:cNvSpPr/>
      </xdr:nvSpPr>
      <xdr:spPr>
        <a:xfrm>
          <a:off x="10426700" y="6901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66352</xdr:rowOff>
    </xdr:from>
    <xdr:ext cx="599010" cy="259045"/>
    <xdr:sp macro="" textlink="">
      <xdr:nvSpPr>
        <xdr:cNvPr id="125" name="【道路】&#10;一人当たり延長該当値テキスト">
          <a:extLst>
            <a:ext uri="{FF2B5EF4-FFF2-40B4-BE49-F238E27FC236}">
              <a16:creationId xmlns:a16="http://schemas.microsoft.com/office/drawing/2014/main" xmlns="" id="{C905D412-D240-43C9-9F21-461515022095}"/>
            </a:ext>
          </a:extLst>
        </xdr:cNvPr>
        <xdr:cNvSpPr txBox="1"/>
      </xdr:nvSpPr>
      <xdr:spPr>
        <a:xfrm>
          <a:off x="10515600" y="67529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150.512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49109</xdr:rowOff>
    </xdr:from>
    <xdr:to>
      <xdr:col>50</xdr:col>
      <xdr:colOff>165100</xdr:colOff>
      <xdr:row>40</xdr:row>
      <xdr:rowOff>150709</xdr:rowOff>
    </xdr:to>
    <xdr:sp macro="" textlink="">
      <xdr:nvSpPr>
        <xdr:cNvPr id="126" name="楕円 125">
          <a:extLst>
            <a:ext uri="{FF2B5EF4-FFF2-40B4-BE49-F238E27FC236}">
              <a16:creationId xmlns:a16="http://schemas.microsoft.com/office/drawing/2014/main" xmlns="" id="{6CA527BD-7323-4BEE-8B69-E80C5DBD5D7C}"/>
            </a:ext>
          </a:extLst>
        </xdr:cNvPr>
        <xdr:cNvSpPr/>
      </xdr:nvSpPr>
      <xdr:spPr>
        <a:xfrm>
          <a:off x="9588500" y="6907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94275</xdr:rowOff>
    </xdr:from>
    <xdr:to>
      <xdr:col>55</xdr:col>
      <xdr:colOff>0</xdr:colOff>
      <xdr:row>40</xdr:row>
      <xdr:rowOff>99909</xdr:rowOff>
    </xdr:to>
    <xdr:cxnSp macro="">
      <xdr:nvCxnSpPr>
        <xdr:cNvPr id="127" name="直線コネクタ 126">
          <a:extLst>
            <a:ext uri="{FF2B5EF4-FFF2-40B4-BE49-F238E27FC236}">
              <a16:creationId xmlns:a16="http://schemas.microsoft.com/office/drawing/2014/main" xmlns="" id="{BB986C76-9715-4B53-B05D-3C945BEC2C4C}"/>
            </a:ext>
          </a:extLst>
        </xdr:cNvPr>
        <xdr:cNvCxnSpPr/>
      </xdr:nvCxnSpPr>
      <xdr:spPr>
        <a:xfrm flipV="1">
          <a:off x="9639300" y="6952275"/>
          <a:ext cx="838200" cy="5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51118</xdr:rowOff>
    </xdr:from>
    <xdr:to>
      <xdr:col>46</xdr:col>
      <xdr:colOff>38100</xdr:colOff>
      <xdr:row>40</xdr:row>
      <xdr:rowOff>152718</xdr:rowOff>
    </xdr:to>
    <xdr:sp macro="" textlink="">
      <xdr:nvSpPr>
        <xdr:cNvPr id="128" name="楕円 127">
          <a:extLst>
            <a:ext uri="{FF2B5EF4-FFF2-40B4-BE49-F238E27FC236}">
              <a16:creationId xmlns:a16="http://schemas.microsoft.com/office/drawing/2014/main" xmlns="" id="{3EAFF138-C52D-48B0-AC65-B2BA7B73F42B}"/>
            </a:ext>
          </a:extLst>
        </xdr:cNvPr>
        <xdr:cNvSpPr/>
      </xdr:nvSpPr>
      <xdr:spPr>
        <a:xfrm>
          <a:off x="8699500" y="6909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99909</xdr:rowOff>
    </xdr:from>
    <xdr:to>
      <xdr:col>50</xdr:col>
      <xdr:colOff>114300</xdr:colOff>
      <xdr:row>40</xdr:row>
      <xdr:rowOff>101918</xdr:rowOff>
    </xdr:to>
    <xdr:cxnSp macro="">
      <xdr:nvCxnSpPr>
        <xdr:cNvPr id="129" name="直線コネクタ 128">
          <a:extLst>
            <a:ext uri="{FF2B5EF4-FFF2-40B4-BE49-F238E27FC236}">
              <a16:creationId xmlns:a16="http://schemas.microsoft.com/office/drawing/2014/main" xmlns="" id="{25F195D1-3EF4-48D8-AFA7-797C1693D34E}"/>
            </a:ext>
          </a:extLst>
        </xdr:cNvPr>
        <xdr:cNvCxnSpPr/>
      </xdr:nvCxnSpPr>
      <xdr:spPr>
        <a:xfrm flipV="1">
          <a:off x="8750300" y="6957909"/>
          <a:ext cx="889000" cy="20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165922</xdr:rowOff>
    </xdr:from>
    <xdr:to>
      <xdr:col>41</xdr:col>
      <xdr:colOff>101600</xdr:colOff>
      <xdr:row>41</xdr:row>
      <xdr:rowOff>96072</xdr:rowOff>
    </xdr:to>
    <xdr:sp macro="" textlink="">
      <xdr:nvSpPr>
        <xdr:cNvPr id="130" name="楕円 129">
          <a:extLst>
            <a:ext uri="{FF2B5EF4-FFF2-40B4-BE49-F238E27FC236}">
              <a16:creationId xmlns:a16="http://schemas.microsoft.com/office/drawing/2014/main" xmlns="" id="{42643AD3-D9DB-4EF0-BCD8-590C9AAB1355}"/>
            </a:ext>
          </a:extLst>
        </xdr:cNvPr>
        <xdr:cNvSpPr/>
      </xdr:nvSpPr>
      <xdr:spPr>
        <a:xfrm>
          <a:off x="7810500" y="7023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101918</xdr:rowOff>
    </xdr:from>
    <xdr:to>
      <xdr:col>45</xdr:col>
      <xdr:colOff>177800</xdr:colOff>
      <xdr:row>41</xdr:row>
      <xdr:rowOff>45272</xdr:rowOff>
    </xdr:to>
    <xdr:cxnSp macro="">
      <xdr:nvCxnSpPr>
        <xdr:cNvPr id="131" name="直線コネクタ 130">
          <a:extLst>
            <a:ext uri="{FF2B5EF4-FFF2-40B4-BE49-F238E27FC236}">
              <a16:creationId xmlns:a16="http://schemas.microsoft.com/office/drawing/2014/main" xmlns="" id="{A3C3AB68-3894-4953-9B7F-61B7CC607571}"/>
            </a:ext>
          </a:extLst>
        </xdr:cNvPr>
        <xdr:cNvCxnSpPr/>
      </xdr:nvCxnSpPr>
      <xdr:spPr>
        <a:xfrm flipV="1">
          <a:off x="7861300" y="6959918"/>
          <a:ext cx="889000" cy="114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41</xdr:row>
      <xdr:rowOff>84241</xdr:rowOff>
    </xdr:from>
    <xdr:ext cx="534377" cy="259045"/>
    <xdr:sp macro="" textlink="">
      <xdr:nvSpPr>
        <xdr:cNvPr id="132" name="n_1aveValue【道路】&#10;一人当たり延長">
          <a:extLst>
            <a:ext uri="{FF2B5EF4-FFF2-40B4-BE49-F238E27FC236}">
              <a16:creationId xmlns:a16="http://schemas.microsoft.com/office/drawing/2014/main" xmlns="" id="{9E935D15-6C7F-4C84-8C3E-06863EE9D2C7}"/>
            </a:ext>
          </a:extLst>
        </xdr:cNvPr>
        <xdr:cNvSpPr txBox="1"/>
      </xdr:nvSpPr>
      <xdr:spPr>
        <a:xfrm>
          <a:off x="9359411" y="71136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90133</xdr:rowOff>
    </xdr:from>
    <xdr:ext cx="534377" cy="259045"/>
    <xdr:sp macro="" textlink="">
      <xdr:nvSpPr>
        <xdr:cNvPr id="133" name="n_2aveValue【道路】&#10;一人当たり延長">
          <a:extLst>
            <a:ext uri="{FF2B5EF4-FFF2-40B4-BE49-F238E27FC236}">
              <a16:creationId xmlns:a16="http://schemas.microsoft.com/office/drawing/2014/main" xmlns="" id="{B1CC4F1C-BAD0-4F9B-B595-B2EC2BB6438B}"/>
            </a:ext>
          </a:extLst>
        </xdr:cNvPr>
        <xdr:cNvSpPr txBox="1"/>
      </xdr:nvSpPr>
      <xdr:spPr>
        <a:xfrm>
          <a:off x="8483111" y="7119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103251</xdr:rowOff>
    </xdr:from>
    <xdr:ext cx="534377" cy="259045"/>
    <xdr:sp macro="" textlink="">
      <xdr:nvSpPr>
        <xdr:cNvPr id="134" name="n_3aveValue【道路】&#10;一人当たり延長">
          <a:extLst>
            <a:ext uri="{FF2B5EF4-FFF2-40B4-BE49-F238E27FC236}">
              <a16:creationId xmlns:a16="http://schemas.microsoft.com/office/drawing/2014/main" xmlns="" id="{C564921D-2A5D-4919-BEE3-187D24EDBC72}"/>
            </a:ext>
          </a:extLst>
        </xdr:cNvPr>
        <xdr:cNvSpPr txBox="1"/>
      </xdr:nvSpPr>
      <xdr:spPr>
        <a:xfrm>
          <a:off x="7594111" y="7132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183094</xdr:colOff>
      <xdr:row>38</xdr:row>
      <xdr:rowOff>167236</xdr:rowOff>
    </xdr:from>
    <xdr:ext cx="599010" cy="259045"/>
    <xdr:sp macro="" textlink="">
      <xdr:nvSpPr>
        <xdr:cNvPr id="135" name="n_1mainValue【道路】&#10;一人当たり延長">
          <a:extLst>
            <a:ext uri="{FF2B5EF4-FFF2-40B4-BE49-F238E27FC236}">
              <a16:creationId xmlns:a16="http://schemas.microsoft.com/office/drawing/2014/main" xmlns="" id="{421794DE-ABB7-48E9-9151-496DB4D80CCE}"/>
            </a:ext>
          </a:extLst>
        </xdr:cNvPr>
        <xdr:cNvSpPr txBox="1"/>
      </xdr:nvSpPr>
      <xdr:spPr>
        <a:xfrm>
          <a:off x="9327094" y="6682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68794</xdr:colOff>
      <xdr:row>38</xdr:row>
      <xdr:rowOff>169245</xdr:rowOff>
    </xdr:from>
    <xdr:ext cx="599010" cy="259045"/>
    <xdr:sp macro="" textlink="">
      <xdr:nvSpPr>
        <xdr:cNvPr id="136" name="n_2mainValue【道路】&#10;一人当たり延長">
          <a:extLst>
            <a:ext uri="{FF2B5EF4-FFF2-40B4-BE49-F238E27FC236}">
              <a16:creationId xmlns:a16="http://schemas.microsoft.com/office/drawing/2014/main" xmlns="" id="{27B44219-5681-44CB-952C-B369260464FC}"/>
            </a:ext>
          </a:extLst>
        </xdr:cNvPr>
        <xdr:cNvSpPr txBox="1"/>
      </xdr:nvSpPr>
      <xdr:spPr>
        <a:xfrm>
          <a:off x="8450794" y="66843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112599</xdr:rowOff>
    </xdr:from>
    <xdr:ext cx="534377" cy="259045"/>
    <xdr:sp macro="" textlink="">
      <xdr:nvSpPr>
        <xdr:cNvPr id="137" name="n_3mainValue【道路】&#10;一人当たり延長">
          <a:extLst>
            <a:ext uri="{FF2B5EF4-FFF2-40B4-BE49-F238E27FC236}">
              <a16:creationId xmlns:a16="http://schemas.microsoft.com/office/drawing/2014/main" xmlns="" id="{E12312CC-BC0D-4391-BAEE-9ABBE911D713}"/>
            </a:ext>
          </a:extLst>
        </xdr:cNvPr>
        <xdr:cNvSpPr txBox="1"/>
      </xdr:nvSpPr>
      <xdr:spPr>
        <a:xfrm>
          <a:off x="7594111" y="67991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38" name="正方形/長方形 137">
          <a:extLst>
            <a:ext uri="{FF2B5EF4-FFF2-40B4-BE49-F238E27FC236}">
              <a16:creationId xmlns:a16="http://schemas.microsoft.com/office/drawing/2014/main" xmlns="" id="{0D105A80-47C8-4AFC-8E52-AC434D151D29}"/>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39" name="正方形/長方形 138">
          <a:extLst>
            <a:ext uri="{FF2B5EF4-FFF2-40B4-BE49-F238E27FC236}">
              <a16:creationId xmlns:a16="http://schemas.microsoft.com/office/drawing/2014/main" xmlns="" id="{3D153FB9-D9E4-4385-8C92-4ABF4FD773D1}"/>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0" name="正方形/長方形 139">
          <a:extLst>
            <a:ext uri="{FF2B5EF4-FFF2-40B4-BE49-F238E27FC236}">
              <a16:creationId xmlns:a16="http://schemas.microsoft.com/office/drawing/2014/main" xmlns="" id="{D4254215-E1C6-41F1-BC6F-286050E0D35B}"/>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1" name="正方形/長方形 140">
          <a:extLst>
            <a:ext uri="{FF2B5EF4-FFF2-40B4-BE49-F238E27FC236}">
              <a16:creationId xmlns:a16="http://schemas.microsoft.com/office/drawing/2014/main" xmlns="" id="{DEAC78A8-6A99-483B-8CE7-92ADDD77D001}"/>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42" name="正方形/長方形 141">
          <a:extLst>
            <a:ext uri="{FF2B5EF4-FFF2-40B4-BE49-F238E27FC236}">
              <a16:creationId xmlns:a16="http://schemas.microsoft.com/office/drawing/2014/main" xmlns="" id="{E9132AB8-2BE5-4F9D-B79A-58EF564CDBC0}"/>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43" name="正方形/長方形 142">
          <a:extLst>
            <a:ext uri="{FF2B5EF4-FFF2-40B4-BE49-F238E27FC236}">
              <a16:creationId xmlns:a16="http://schemas.microsoft.com/office/drawing/2014/main" xmlns="" id="{6EF606A3-0607-4703-B3AF-E7FB6D58400B}"/>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44" name="正方形/長方形 143">
          <a:extLst>
            <a:ext uri="{FF2B5EF4-FFF2-40B4-BE49-F238E27FC236}">
              <a16:creationId xmlns:a16="http://schemas.microsoft.com/office/drawing/2014/main" xmlns="" id="{1A731FFA-F899-45F5-82F3-D52AEB5DADE6}"/>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45" name="正方形/長方形 144">
          <a:extLst>
            <a:ext uri="{FF2B5EF4-FFF2-40B4-BE49-F238E27FC236}">
              <a16:creationId xmlns:a16="http://schemas.microsoft.com/office/drawing/2014/main" xmlns="" id="{E89984B1-612D-470F-80CC-523B264C3819}"/>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46" name="テキスト ボックス 145">
          <a:extLst>
            <a:ext uri="{FF2B5EF4-FFF2-40B4-BE49-F238E27FC236}">
              <a16:creationId xmlns:a16="http://schemas.microsoft.com/office/drawing/2014/main" xmlns="" id="{96A63078-6ED7-4FC2-B8C1-210A037075AC}"/>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47" name="直線コネクタ 146">
          <a:extLst>
            <a:ext uri="{FF2B5EF4-FFF2-40B4-BE49-F238E27FC236}">
              <a16:creationId xmlns:a16="http://schemas.microsoft.com/office/drawing/2014/main" xmlns="" id="{83B8F402-E547-4CC4-B42E-7A427738FC21}"/>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64</xdr:row>
      <xdr:rowOff>130628</xdr:rowOff>
    </xdr:from>
    <xdr:to>
      <xdr:col>28</xdr:col>
      <xdr:colOff>114300</xdr:colOff>
      <xdr:row>64</xdr:row>
      <xdr:rowOff>130628</xdr:rowOff>
    </xdr:to>
    <xdr:cxnSp macro="">
      <xdr:nvCxnSpPr>
        <xdr:cNvPr id="148" name="直線コネクタ 147">
          <a:extLst>
            <a:ext uri="{FF2B5EF4-FFF2-40B4-BE49-F238E27FC236}">
              <a16:creationId xmlns:a16="http://schemas.microsoft.com/office/drawing/2014/main" xmlns="" id="{2949611D-128D-4BA4-9C9E-6815B407B47B}"/>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63</xdr:row>
      <xdr:rowOff>159855</xdr:rowOff>
    </xdr:from>
    <xdr:ext cx="338939" cy="259045"/>
    <xdr:sp macro="" textlink="">
      <xdr:nvSpPr>
        <xdr:cNvPr id="149" name="テキスト ボックス 148">
          <a:extLst>
            <a:ext uri="{FF2B5EF4-FFF2-40B4-BE49-F238E27FC236}">
              <a16:creationId xmlns:a16="http://schemas.microsoft.com/office/drawing/2014/main" xmlns="" id="{C1EA71BE-F529-48DD-B2AE-B6AD8A2D7D8D}"/>
            </a:ext>
          </a:extLst>
        </xdr:cNvPr>
        <xdr:cNvSpPr txBox="1"/>
      </xdr:nvSpPr>
      <xdr:spPr>
        <a:xfrm>
          <a:off x="423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0" name="直線コネクタ 149">
          <a:extLst>
            <a:ext uri="{FF2B5EF4-FFF2-40B4-BE49-F238E27FC236}">
              <a16:creationId xmlns:a16="http://schemas.microsoft.com/office/drawing/2014/main" xmlns="" id="{42069039-65ED-448D-9725-174440D481AB}"/>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51" name="テキスト ボックス 150">
          <a:extLst>
            <a:ext uri="{FF2B5EF4-FFF2-40B4-BE49-F238E27FC236}">
              <a16:creationId xmlns:a16="http://schemas.microsoft.com/office/drawing/2014/main" xmlns="" id="{58C1DA63-6274-47BF-B232-D633CFCED741}"/>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52" name="直線コネクタ 151">
          <a:extLst>
            <a:ext uri="{FF2B5EF4-FFF2-40B4-BE49-F238E27FC236}">
              <a16:creationId xmlns:a16="http://schemas.microsoft.com/office/drawing/2014/main" xmlns="" id="{250A4590-D700-4AD2-9B91-D0BC8705D172}"/>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53" name="テキスト ボックス 152">
          <a:extLst>
            <a:ext uri="{FF2B5EF4-FFF2-40B4-BE49-F238E27FC236}">
              <a16:creationId xmlns:a16="http://schemas.microsoft.com/office/drawing/2014/main" xmlns="" id="{A3F8F850-6438-42E3-BCA2-C964C376720C}"/>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54" name="直線コネクタ 153">
          <a:extLst>
            <a:ext uri="{FF2B5EF4-FFF2-40B4-BE49-F238E27FC236}">
              <a16:creationId xmlns:a16="http://schemas.microsoft.com/office/drawing/2014/main" xmlns="" id="{DCD8CC0B-10F1-4447-8BAE-70BC1C091EAC}"/>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55" name="テキスト ボックス 154">
          <a:extLst>
            <a:ext uri="{FF2B5EF4-FFF2-40B4-BE49-F238E27FC236}">
              <a16:creationId xmlns:a16="http://schemas.microsoft.com/office/drawing/2014/main" xmlns="" id="{EDECFCF4-0147-4275-B6FE-C64C04F6A3A9}"/>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56" name="直線コネクタ 155">
          <a:extLst>
            <a:ext uri="{FF2B5EF4-FFF2-40B4-BE49-F238E27FC236}">
              <a16:creationId xmlns:a16="http://schemas.microsoft.com/office/drawing/2014/main" xmlns="" id="{AB82EC81-40CB-4E6A-A8A3-D3F4623E873A}"/>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57" name="テキスト ボックス 156">
          <a:extLst>
            <a:ext uri="{FF2B5EF4-FFF2-40B4-BE49-F238E27FC236}">
              <a16:creationId xmlns:a16="http://schemas.microsoft.com/office/drawing/2014/main" xmlns="" id="{706AED18-33D0-4E05-952F-E2329E64A964}"/>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58" name="直線コネクタ 157">
          <a:extLst>
            <a:ext uri="{FF2B5EF4-FFF2-40B4-BE49-F238E27FC236}">
              <a16:creationId xmlns:a16="http://schemas.microsoft.com/office/drawing/2014/main" xmlns="" id="{556C5D79-3FF6-412E-B038-E630575BE21D}"/>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70049</xdr:rowOff>
    </xdr:from>
    <xdr:ext cx="467179" cy="259045"/>
    <xdr:sp macro="" textlink="">
      <xdr:nvSpPr>
        <xdr:cNvPr id="159" name="テキスト ボックス 158">
          <a:extLst>
            <a:ext uri="{FF2B5EF4-FFF2-40B4-BE49-F238E27FC236}">
              <a16:creationId xmlns:a16="http://schemas.microsoft.com/office/drawing/2014/main" xmlns="" id="{6710FF49-FA92-4581-B639-8372DABB57F0}"/>
            </a:ext>
          </a:extLst>
        </xdr:cNvPr>
        <xdr:cNvSpPr txBox="1"/>
      </xdr:nvSpPr>
      <xdr:spPr>
        <a:xfrm>
          <a:off x="294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0" name="直線コネクタ 159">
          <a:extLst>
            <a:ext uri="{FF2B5EF4-FFF2-40B4-BE49-F238E27FC236}">
              <a16:creationId xmlns:a16="http://schemas.microsoft.com/office/drawing/2014/main" xmlns="" id="{55CC6718-CFE6-445C-83C7-1B69F15E4A4A}"/>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61" name="テキスト ボックス 160">
          <a:extLst>
            <a:ext uri="{FF2B5EF4-FFF2-40B4-BE49-F238E27FC236}">
              <a16:creationId xmlns:a16="http://schemas.microsoft.com/office/drawing/2014/main" xmlns="" id="{75BFEE61-9ABC-454B-8C2A-8A68F349E42C}"/>
            </a:ext>
          </a:extLst>
        </xdr:cNvPr>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2" name="【橋りょう・トンネル】&#10;有形固定資産減価償却率グラフ枠">
          <a:extLst>
            <a:ext uri="{FF2B5EF4-FFF2-40B4-BE49-F238E27FC236}">
              <a16:creationId xmlns:a16="http://schemas.microsoft.com/office/drawing/2014/main" xmlns="" id="{5DEA1170-250A-4D84-A9C4-C5D8A671F9E2}"/>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130628</xdr:rowOff>
    </xdr:from>
    <xdr:to>
      <xdr:col>24</xdr:col>
      <xdr:colOff>62865</xdr:colOff>
      <xdr:row>64</xdr:row>
      <xdr:rowOff>102870</xdr:rowOff>
    </xdr:to>
    <xdr:cxnSp macro="">
      <xdr:nvCxnSpPr>
        <xdr:cNvPr id="163" name="直線コネクタ 162">
          <a:extLst>
            <a:ext uri="{FF2B5EF4-FFF2-40B4-BE49-F238E27FC236}">
              <a16:creationId xmlns:a16="http://schemas.microsoft.com/office/drawing/2014/main" xmlns="" id="{9BBA2416-A7AD-472A-B603-5716C1C50898}"/>
            </a:ext>
          </a:extLst>
        </xdr:cNvPr>
        <xdr:cNvCxnSpPr/>
      </xdr:nvCxnSpPr>
      <xdr:spPr>
        <a:xfrm flipV="1">
          <a:off x="4634865" y="9560378"/>
          <a:ext cx="0" cy="15152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106697</xdr:rowOff>
    </xdr:from>
    <xdr:ext cx="340478" cy="259045"/>
    <xdr:sp macro="" textlink="">
      <xdr:nvSpPr>
        <xdr:cNvPr id="164" name="【橋りょう・トンネル】&#10;有形固定資産減価償却率最小値テキスト">
          <a:extLst>
            <a:ext uri="{FF2B5EF4-FFF2-40B4-BE49-F238E27FC236}">
              <a16:creationId xmlns:a16="http://schemas.microsoft.com/office/drawing/2014/main" xmlns="" id="{B683BF35-1638-4D65-85B4-4F4DDDACB766}"/>
            </a:ext>
          </a:extLst>
        </xdr:cNvPr>
        <xdr:cNvSpPr txBox="1"/>
      </xdr:nvSpPr>
      <xdr:spPr>
        <a:xfrm>
          <a:off x="4673600" y="1107949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102870</xdr:rowOff>
    </xdr:from>
    <xdr:to>
      <xdr:col>24</xdr:col>
      <xdr:colOff>152400</xdr:colOff>
      <xdr:row>64</xdr:row>
      <xdr:rowOff>102870</xdr:rowOff>
    </xdr:to>
    <xdr:cxnSp macro="">
      <xdr:nvCxnSpPr>
        <xdr:cNvPr id="165" name="直線コネクタ 164">
          <a:extLst>
            <a:ext uri="{FF2B5EF4-FFF2-40B4-BE49-F238E27FC236}">
              <a16:creationId xmlns:a16="http://schemas.microsoft.com/office/drawing/2014/main" xmlns="" id="{9DD0FA5F-B623-445C-A711-C470C2CC1983}"/>
            </a:ext>
          </a:extLst>
        </xdr:cNvPr>
        <xdr:cNvCxnSpPr/>
      </xdr:nvCxnSpPr>
      <xdr:spPr>
        <a:xfrm>
          <a:off x="4546600" y="110756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77305</xdr:rowOff>
    </xdr:from>
    <xdr:ext cx="405111" cy="259045"/>
    <xdr:sp macro="" textlink="">
      <xdr:nvSpPr>
        <xdr:cNvPr id="166" name="【橋りょう・トンネル】&#10;有形固定資産減価償却率最大値テキスト">
          <a:extLst>
            <a:ext uri="{FF2B5EF4-FFF2-40B4-BE49-F238E27FC236}">
              <a16:creationId xmlns:a16="http://schemas.microsoft.com/office/drawing/2014/main" xmlns="" id="{F058D6D2-2DA6-4898-96FA-40E37B8F0023}"/>
            </a:ext>
          </a:extLst>
        </xdr:cNvPr>
        <xdr:cNvSpPr txBox="1"/>
      </xdr:nvSpPr>
      <xdr:spPr>
        <a:xfrm>
          <a:off x="4673600" y="9335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130628</xdr:rowOff>
    </xdr:from>
    <xdr:to>
      <xdr:col>24</xdr:col>
      <xdr:colOff>152400</xdr:colOff>
      <xdr:row>55</xdr:row>
      <xdr:rowOff>130628</xdr:rowOff>
    </xdr:to>
    <xdr:cxnSp macro="">
      <xdr:nvCxnSpPr>
        <xdr:cNvPr id="167" name="直線コネクタ 166">
          <a:extLst>
            <a:ext uri="{FF2B5EF4-FFF2-40B4-BE49-F238E27FC236}">
              <a16:creationId xmlns:a16="http://schemas.microsoft.com/office/drawing/2014/main" xmlns="" id="{6EA40A8D-EE47-4A89-8185-6088AEE5207D}"/>
            </a:ext>
          </a:extLst>
        </xdr:cNvPr>
        <xdr:cNvCxnSpPr/>
      </xdr:nvCxnSpPr>
      <xdr:spPr>
        <a:xfrm>
          <a:off x="4546600" y="9560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113773</xdr:rowOff>
    </xdr:from>
    <xdr:ext cx="405111" cy="259045"/>
    <xdr:sp macro="" textlink="">
      <xdr:nvSpPr>
        <xdr:cNvPr id="168" name="【橋りょう・トンネル】&#10;有形固定資産減価償却率平均値テキスト">
          <a:extLst>
            <a:ext uri="{FF2B5EF4-FFF2-40B4-BE49-F238E27FC236}">
              <a16:creationId xmlns:a16="http://schemas.microsoft.com/office/drawing/2014/main" xmlns="" id="{E36900B8-B6D4-4A92-8CE2-D8D9F5708BE2}"/>
            </a:ext>
          </a:extLst>
        </xdr:cNvPr>
        <xdr:cNvSpPr txBox="1"/>
      </xdr:nvSpPr>
      <xdr:spPr>
        <a:xfrm>
          <a:off x="4673600" y="1005787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135346</xdr:rowOff>
    </xdr:from>
    <xdr:to>
      <xdr:col>24</xdr:col>
      <xdr:colOff>114300</xdr:colOff>
      <xdr:row>59</xdr:row>
      <xdr:rowOff>65496</xdr:rowOff>
    </xdr:to>
    <xdr:sp macro="" textlink="">
      <xdr:nvSpPr>
        <xdr:cNvPr id="169" name="フローチャート: 判断 168">
          <a:extLst>
            <a:ext uri="{FF2B5EF4-FFF2-40B4-BE49-F238E27FC236}">
              <a16:creationId xmlns:a16="http://schemas.microsoft.com/office/drawing/2014/main" xmlns="" id="{0B9CF619-C64E-4D31-8C43-E53795C378BF}"/>
            </a:ext>
          </a:extLst>
        </xdr:cNvPr>
        <xdr:cNvSpPr/>
      </xdr:nvSpPr>
      <xdr:spPr>
        <a:xfrm>
          <a:off x="4584700" y="10079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150041</xdr:rowOff>
    </xdr:from>
    <xdr:to>
      <xdr:col>20</xdr:col>
      <xdr:colOff>38100</xdr:colOff>
      <xdr:row>59</xdr:row>
      <xdr:rowOff>80191</xdr:rowOff>
    </xdr:to>
    <xdr:sp macro="" textlink="">
      <xdr:nvSpPr>
        <xdr:cNvPr id="170" name="フローチャート: 判断 169">
          <a:extLst>
            <a:ext uri="{FF2B5EF4-FFF2-40B4-BE49-F238E27FC236}">
              <a16:creationId xmlns:a16="http://schemas.microsoft.com/office/drawing/2014/main" xmlns="" id="{76C2C0DB-D95F-435A-B045-3A6FF9CF485D}"/>
            </a:ext>
          </a:extLst>
        </xdr:cNvPr>
        <xdr:cNvSpPr/>
      </xdr:nvSpPr>
      <xdr:spPr>
        <a:xfrm>
          <a:off x="3746500" y="10094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3084</xdr:rowOff>
    </xdr:from>
    <xdr:to>
      <xdr:col>15</xdr:col>
      <xdr:colOff>101600</xdr:colOff>
      <xdr:row>59</xdr:row>
      <xdr:rowOff>104684</xdr:rowOff>
    </xdr:to>
    <xdr:sp macro="" textlink="">
      <xdr:nvSpPr>
        <xdr:cNvPr id="171" name="フローチャート: 判断 170">
          <a:extLst>
            <a:ext uri="{FF2B5EF4-FFF2-40B4-BE49-F238E27FC236}">
              <a16:creationId xmlns:a16="http://schemas.microsoft.com/office/drawing/2014/main" xmlns="" id="{BB2FC663-0A0F-44E4-BA43-E9AF047440F4}"/>
            </a:ext>
          </a:extLst>
        </xdr:cNvPr>
        <xdr:cNvSpPr/>
      </xdr:nvSpPr>
      <xdr:spPr>
        <a:xfrm>
          <a:off x="2857500" y="10118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58601</xdr:rowOff>
    </xdr:from>
    <xdr:to>
      <xdr:col>10</xdr:col>
      <xdr:colOff>165100</xdr:colOff>
      <xdr:row>59</xdr:row>
      <xdr:rowOff>160201</xdr:rowOff>
    </xdr:to>
    <xdr:sp macro="" textlink="">
      <xdr:nvSpPr>
        <xdr:cNvPr id="172" name="フローチャート: 判断 171">
          <a:extLst>
            <a:ext uri="{FF2B5EF4-FFF2-40B4-BE49-F238E27FC236}">
              <a16:creationId xmlns:a16="http://schemas.microsoft.com/office/drawing/2014/main" xmlns="" id="{B15256AC-C5B8-4614-B9EB-42A0B4CFFA2C}"/>
            </a:ext>
          </a:extLst>
        </xdr:cNvPr>
        <xdr:cNvSpPr/>
      </xdr:nvSpPr>
      <xdr:spPr>
        <a:xfrm>
          <a:off x="1968500" y="1017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73" name="テキスト ボックス 172">
          <a:extLst>
            <a:ext uri="{FF2B5EF4-FFF2-40B4-BE49-F238E27FC236}">
              <a16:creationId xmlns:a16="http://schemas.microsoft.com/office/drawing/2014/main" xmlns="" id="{909CC215-661C-4A0B-9A6A-737B77FFAD2E}"/>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74" name="テキスト ボックス 173">
          <a:extLst>
            <a:ext uri="{FF2B5EF4-FFF2-40B4-BE49-F238E27FC236}">
              <a16:creationId xmlns:a16="http://schemas.microsoft.com/office/drawing/2014/main" xmlns="" id="{9D5D15C4-558F-4D8C-91C7-1D5DE1B4D459}"/>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75" name="テキスト ボックス 174">
          <a:extLst>
            <a:ext uri="{FF2B5EF4-FFF2-40B4-BE49-F238E27FC236}">
              <a16:creationId xmlns:a16="http://schemas.microsoft.com/office/drawing/2014/main" xmlns="" id="{69263503-88AD-48C0-A973-10CC02776C2B}"/>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76" name="テキスト ボックス 175">
          <a:extLst>
            <a:ext uri="{FF2B5EF4-FFF2-40B4-BE49-F238E27FC236}">
              <a16:creationId xmlns:a16="http://schemas.microsoft.com/office/drawing/2014/main" xmlns="" id="{AD5F9172-F6AA-4960-A3B0-CAE0AC6655EE}"/>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77" name="テキスト ボックス 176">
          <a:extLst>
            <a:ext uri="{FF2B5EF4-FFF2-40B4-BE49-F238E27FC236}">
              <a16:creationId xmlns:a16="http://schemas.microsoft.com/office/drawing/2014/main" xmlns="" id="{E9EF0B8B-A6BE-4717-9F47-0DC696240A5A}"/>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45538</xdr:rowOff>
    </xdr:from>
    <xdr:to>
      <xdr:col>24</xdr:col>
      <xdr:colOff>114300</xdr:colOff>
      <xdr:row>57</xdr:row>
      <xdr:rowOff>147138</xdr:rowOff>
    </xdr:to>
    <xdr:sp macro="" textlink="">
      <xdr:nvSpPr>
        <xdr:cNvPr id="178" name="楕円 177">
          <a:extLst>
            <a:ext uri="{FF2B5EF4-FFF2-40B4-BE49-F238E27FC236}">
              <a16:creationId xmlns:a16="http://schemas.microsoft.com/office/drawing/2014/main" xmlns="" id="{44D773A8-43A7-4909-8F51-EBC38F4A2D5B}"/>
            </a:ext>
          </a:extLst>
        </xdr:cNvPr>
        <xdr:cNvSpPr/>
      </xdr:nvSpPr>
      <xdr:spPr>
        <a:xfrm>
          <a:off x="4584700" y="98181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56</xdr:row>
      <xdr:rowOff>68415</xdr:rowOff>
    </xdr:from>
    <xdr:ext cx="405111" cy="259045"/>
    <xdr:sp macro="" textlink="">
      <xdr:nvSpPr>
        <xdr:cNvPr id="179" name="【橋りょう・トンネル】&#10;有形固定資産減価償却率該当値テキスト">
          <a:extLst>
            <a:ext uri="{FF2B5EF4-FFF2-40B4-BE49-F238E27FC236}">
              <a16:creationId xmlns:a16="http://schemas.microsoft.com/office/drawing/2014/main" xmlns="" id="{0272C0D1-C2FD-41BF-8A94-CEE564D1374B}"/>
            </a:ext>
          </a:extLst>
        </xdr:cNvPr>
        <xdr:cNvSpPr txBox="1"/>
      </xdr:nvSpPr>
      <xdr:spPr>
        <a:xfrm>
          <a:off x="4673600" y="96696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61867</xdr:rowOff>
    </xdr:from>
    <xdr:to>
      <xdr:col>20</xdr:col>
      <xdr:colOff>38100</xdr:colOff>
      <xdr:row>57</xdr:row>
      <xdr:rowOff>163467</xdr:rowOff>
    </xdr:to>
    <xdr:sp macro="" textlink="">
      <xdr:nvSpPr>
        <xdr:cNvPr id="180" name="楕円 179">
          <a:extLst>
            <a:ext uri="{FF2B5EF4-FFF2-40B4-BE49-F238E27FC236}">
              <a16:creationId xmlns:a16="http://schemas.microsoft.com/office/drawing/2014/main" xmlns="" id="{A34A7370-B1E3-41F9-B0F6-81D38BAC03FC}"/>
            </a:ext>
          </a:extLst>
        </xdr:cNvPr>
        <xdr:cNvSpPr/>
      </xdr:nvSpPr>
      <xdr:spPr>
        <a:xfrm>
          <a:off x="3746500" y="9834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57</xdr:row>
      <xdr:rowOff>96338</xdr:rowOff>
    </xdr:from>
    <xdr:to>
      <xdr:col>24</xdr:col>
      <xdr:colOff>63500</xdr:colOff>
      <xdr:row>57</xdr:row>
      <xdr:rowOff>112667</xdr:rowOff>
    </xdr:to>
    <xdr:cxnSp macro="">
      <xdr:nvCxnSpPr>
        <xdr:cNvPr id="181" name="直線コネクタ 180">
          <a:extLst>
            <a:ext uri="{FF2B5EF4-FFF2-40B4-BE49-F238E27FC236}">
              <a16:creationId xmlns:a16="http://schemas.microsoft.com/office/drawing/2014/main" xmlns="" id="{E41AD6B8-79E1-4C10-B447-8B7BEA64DF09}"/>
            </a:ext>
          </a:extLst>
        </xdr:cNvPr>
        <xdr:cNvCxnSpPr/>
      </xdr:nvCxnSpPr>
      <xdr:spPr>
        <a:xfrm flipV="1">
          <a:off x="3797300" y="9868988"/>
          <a:ext cx="8382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87993</xdr:rowOff>
    </xdr:from>
    <xdr:to>
      <xdr:col>15</xdr:col>
      <xdr:colOff>101600</xdr:colOff>
      <xdr:row>58</xdr:row>
      <xdr:rowOff>18143</xdr:rowOff>
    </xdr:to>
    <xdr:sp macro="" textlink="">
      <xdr:nvSpPr>
        <xdr:cNvPr id="182" name="楕円 181">
          <a:extLst>
            <a:ext uri="{FF2B5EF4-FFF2-40B4-BE49-F238E27FC236}">
              <a16:creationId xmlns:a16="http://schemas.microsoft.com/office/drawing/2014/main" xmlns="" id="{02655769-05F9-4A55-8487-89DCCF98366F}"/>
            </a:ext>
          </a:extLst>
        </xdr:cNvPr>
        <xdr:cNvSpPr/>
      </xdr:nvSpPr>
      <xdr:spPr>
        <a:xfrm>
          <a:off x="2857500" y="9860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112667</xdr:rowOff>
    </xdr:from>
    <xdr:to>
      <xdr:col>19</xdr:col>
      <xdr:colOff>177800</xdr:colOff>
      <xdr:row>57</xdr:row>
      <xdr:rowOff>138793</xdr:rowOff>
    </xdr:to>
    <xdr:cxnSp macro="">
      <xdr:nvCxnSpPr>
        <xdr:cNvPr id="183" name="直線コネクタ 182">
          <a:extLst>
            <a:ext uri="{FF2B5EF4-FFF2-40B4-BE49-F238E27FC236}">
              <a16:creationId xmlns:a16="http://schemas.microsoft.com/office/drawing/2014/main" xmlns="" id="{A47ADEC0-E95F-4E6C-9859-738463E0348E}"/>
            </a:ext>
          </a:extLst>
        </xdr:cNvPr>
        <xdr:cNvCxnSpPr/>
      </xdr:nvCxnSpPr>
      <xdr:spPr>
        <a:xfrm flipV="1">
          <a:off x="2908300" y="9885317"/>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45538</xdr:rowOff>
    </xdr:from>
    <xdr:to>
      <xdr:col>10</xdr:col>
      <xdr:colOff>165100</xdr:colOff>
      <xdr:row>57</xdr:row>
      <xdr:rowOff>147138</xdr:rowOff>
    </xdr:to>
    <xdr:sp macro="" textlink="">
      <xdr:nvSpPr>
        <xdr:cNvPr id="184" name="楕円 183">
          <a:extLst>
            <a:ext uri="{FF2B5EF4-FFF2-40B4-BE49-F238E27FC236}">
              <a16:creationId xmlns:a16="http://schemas.microsoft.com/office/drawing/2014/main" xmlns="" id="{5F6B988F-FF3B-4C6D-82EA-358D562D09B1}"/>
            </a:ext>
          </a:extLst>
        </xdr:cNvPr>
        <xdr:cNvSpPr/>
      </xdr:nvSpPr>
      <xdr:spPr>
        <a:xfrm>
          <a:off x="1968500" y="98181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57</xdr:row>
      <xdr:rowOff>96338</xdr:rowOff>
    </xdr:from>
    <xdr:to>
      <xdr:col>15</xdr:col>
      <xdr:colOff>50800</xdr:colOff>
      <xdr:row>57</xdr:row>
      <xdr:rowOff>138793</xdr:rowOff>
    </xdr:to>
    <xdr:cxnSp macro="">
      <xdr:nvCxnSpPr>
        <xdr:cNvPr id="185" name="直線コネクタ 184">
          <a:extLst>
            <a:ext uri="{FF2B5EF4-FFF2-40B4-BE49-F238E27FC236}">
              <a16:creationId xmlns:a16="http://schemas.microsoft.com/office/drawing/2014/main" xmlns="" id="{6035F00E-F661-453A-97A8-4605CCA2FB6D}"/>
            </a:ext>
          </a:extLst>
        </xdr:cNvPr>
        <xdr:cNvCxnSpPr/>
      </xdr:nvCxnSpPr>
      <xdr:spPr>
        <a:xfrm>
          <a:off x="2019300" y="9868988"/>
          <a:ext cx="889000" cy="42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71318</xdr:rowOff>
    </xdr:from>
    <xdr:ext cx="405111" cy="259045"/>
    <xdr:sp macro="" textlink="">
      <xdr:nvSpPr>
        <xdr:cNvPr id="186" name="n_1aveValue【橋りょう・トンネル】&#10;有形固定資産減価償却率">
          <a:extLst>
            <a:ext uri="{FF2B5EF4-FFF2-40B4-BE49-F238E27FC236}">
              <a16:creationId xmlns:a16="http://schemas.microsoft.com/office/drawing/2014/main" xmlns="" id="{20E23E19-2F71-4E1D-BC53-9D2ADE5A545C}"/>
            </a:ext>
          </a:extLst>
        </xdr:cNvPr>
        <xdr:cNvSpPr txBox="1"/>
      </xdr:nvSpPr>
      <xdr:spPr>
        <a:xfrm>
          <a:off x="3582044" y="101868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95811</xdr:rowOff>
    </xdr:from>
    <xdr:ext cx="405111" cy="259045"/>
    <xdr:sp macro="" textlink="">
      <xdr:nvSpPr>
        <xdr:cNvPr id="187" name="n_2aveValue【橋りょう・トンネル】&#10;有形固定資産減価償却率">
          <a:extLst>
            <a:ext uri="{FF2B5EF4-FFF2-40B4-BE49-F238E27FC236}">
              <a16:creationId xmlns:a16="http://schemas.microsoft.com/office/drawing/2014/main" xmlns="" id="{1A952D3C-7A6D-4D25-B160-F1E38221E1F7}"/>
            </a:ext>
          </a:extLst>
        </xdr:cNvPr>
        <xdr:cNvSpPr txBox="1"/>
      </xdr:nvSpPr>
      <xdr:spPr>
        <a:xfrm>
          <a:off x="2705744" y="102113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151328</xdr:rowOff>
    </xdr:from>
    <xdr:ext cx="405111" cy="259045"/>
    <xdr:sp macro="" textlink="">
      <xdr:nvSpPr>
        <xdr:cNvPr id="188" name="n_3aveValue【橋りょう・トンネル】&#10;有形固定資産減価償却率">
          <a:extLst>
            <a:ext uri="{FF2B5EF4-FFF2-40B4-BE49-F238E27FC236}">
              <a16:creationId xmlns:a16="http://schemas.microsoft.com/office/drawing/2014/main" xmlns="" id="{679CC1E3-198D-4F01-825E-5130FC86B4F8}"/>
            </a:ext>
          </a:extLst>
        </xdr:cNvPr>
        <xdr:cNvSpPr txBox="1"/>
      </xdr:nvSpPr>
      <xdr:spPr>
        <a:xfrm>
          <a:off x="1816744" y="102668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56</xdr:row>
      <xdr:rowOff>8544</xdr:rowOff>
    </xdr:from>
    <xdr:ext cx="405111" cy="259045"/>
    <xdr:sp macro="" textlink="">
      <xdr:nvSpPr>
        <xdr:cNvPr id="189" name="n_1mainValue【橋りょう・トンネル】&#10;有形固定資産減価償却率">
          <a:extLst>
            <a:ext uri="{FF2B5EF4-FFF2-40B4-BE49-F238E27FC236}">
              <a16:creationId xmlns:a16="http://schemas.microsoft.com/office/drawing/2014/main" xmlns="" id="{A47F1D03-FDED-4A8D-AAA7-7F23144A7295}"/>
            </a:ext>
          </a:extLst>
        </xdr:cNvPr>
        <xdr:cNvSpPr txBox="1"/>
      </xdr:nvSpPr>
      <xdr:spPr>
        <a:xfrm>
          <a:off x="3582044" y="96097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56</xdr:row>
      <xdr:rowOff>34670</xdr:rowOff>
    </xdr:from>
    <xdr:ext cx="405111" cy="259045"/>
    <xdr:sp macro="" textlink="">
      <xdr:nvSpPr>
        <xdr:cNvPr id="190" name="n_2mainValue【橋りょう・トンネル】&#10;有形固定資産減価償却率">
          <a:extLst>
            <a:ext uri="{FF2B5EF4-FFF2-40B4-BE49-F238E27FC236}">
              <a16:creationId xmlns:a16="http://schemas.microsoft.com/office/drawing/2014/main" xmlns="" id="{A27B3CCE-5207-44A0-8B3F-C88448E5F354}"/>
            </a:ext>
          </a:extLst>
        </xdr:cNvPr>
        <xdr:cNvSpPr txBox="1"/>
      </xdr:nvSpPr>
      <xdr:spPr>
        <a:xfrm>
          <a:off x="2705744" y="96358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55</xdr:row>
      <xdr:rowOff>163665</xdr:rowOff>
    </xdr:from>
    <xdr:ext cx="405111" cy="259045"/>
    <xdr:sp macro="" textlink="">
      <xdr:nvSpPr>
        <xdr:cNvPr id="191" name="n_3mainValue【橋りょう・トンネル】&#10;有形固定資産減価償却率">
          <a:extLst>
            <a:ext uri="{FF2B5EF4-FFF2-40B4-BE49-F238E27FC236}">
              <a16:creationId xmlns:a16="http://schemas.microsoft.com/office/drawing/2014/main" xmlns="" id="{B2DC1D04-B77C-46AA-BEB3-6E49EFD72344}"/>
            </a:ext>
          </a:extLst>
        </xdr:cNvPr>
        <xdr:cNvSpPr txBox="1"/>
      </xdr:nvSpPr>
      <xdr:spPr>
        <a:xfrm>
          <a:off x="1816744" y="95934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92" name="正方形/長方形 191">
          <a:extLst>
            <a:ext uri="{FF2B5EF4-FFF2-40B4-BE49-F238E27FC236}">
              <a16:creationId xmlns:a16="http://schemas.microsoft.com/office/drawing/2014/main" xmlns="" id="{11E899DD-C049-4800-AB2C-EE470DB8DEF4}"/>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93" name="正方形/長方形 192">
          <a:extLst>
            <a:ext uri="{FF2B5EF4-FFF2-40B4-BE49-F238E27FC236}">
              <a16:creationId xmlns:a16="http://schemas.microsoft.com/office/drawing/2014/main" xmlns="" id="{8289AC6F-732E-403C-B443-1F3D46940D74}"/>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94" name="正方形/長方形 193">
          <a:extLst>
            <a:ext uri="{FF2B5EF4-FFF2-40B4-BE49-F238E27FC236}">
              <a16:creationId xmlns:a16="http://schemas.microsoft.com/office/drawing/2014/main" xmlns="" id="{F4C05ADD-CD7A-4616-9058-94145D0A5C2F}"/>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95" name="正方形/長方形 194">
          <a:extLst>
            <a:ext uri="{FF2B5EF4-FFF2-40B4-BE49-F238E27FC236}">
              <a16:creationId xmlns:a16="http://schemas.microsoft.com/office/drawing/2014/main" xmlns="" id="{5E4F1478-B6DE-43EF-BF8B-7905F4C79854}"/>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96" name="正方形/長方形 195">
          <a:extLst>
            <a:ext uri="{FF2B5EF4-FFF2-40B4-BE49-F238E27FC236}">
              <a16:creationId xmlns:a16="http://schemas.microsoft.com/office/drawing/2014/main" xmlns="" id="{BEDACFDF-0FB3-46B4-93FD-795386D9FB68}"/>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152,378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97" name="正方形/長方形 196">
          <a:extLst>
            <a:ext uri="{FF2B5EF4-FFF2-40B4-BE49-F238E27FC236}">
              <a16:creationId xmlns:a16="http://schemas.microsoft.com/office/drawing/2014/main" xmlns="" id="{1CD311B8-0FDF-4503-BB57-38729FACDCBC}"/>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98" name="正方形/長方形 197">
          <a:extLst>
            <a:ext uri="{FF2B5EF4-FFF2-40B4-BE49-F238E27FC236}">
              <a16:creationId xmlns:a16="http://schemas.microsoft.com/office/drawing/2014/main" xmlns="" id="{96C9F406-9A15-443B-A099-22AAD29F7F53}"/>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99" name="正方形/長方形 198">
          <a:extLst>
            <a:ext uri="{FF2B5EF4-FFF2-40B4-BE49-F238E27FC236}">
              <a16:creationId xmlns:a16="http://schemas.microsoft.com/office/drawing/2014/main" xmlns="" id="{ACE7E4E4-8ABB-4ACF-AAE6-5D3FB0900F15}"/>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00" name="テキスト ボックス 199">
          <a:extLst>
            <a:ext uri="{FF2B5EF4-FFF2-40B4-BE49-F238E27FC236}">
              <a16:creationId xmlns:a16="http://schemas.microsoft.com/office/drawing/2014/main" xmlns="" id="{D5DAEA9A-D275-480E-B770-42E16B2B4A56}"/>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01" name="直線コネクタ 200">
          <a:extLst>
            <a:ext uri="{FF2B5EF4-FFF2-40B4-BE49-F238E27FC236}">
              <a16:creationId xmlns:a16="http://schemas.microsoft.com/office/drawing/2014/main" xmlns="" id="{8978D70E-5B82-4C3B-BB73-1D1B28088B9E}"/>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02" name="直線コネクタ 201">
          <a:extLst>
            <a:ext uri="{FF2B5EF4-FFF2-40B4-BE49-F238E27FC236}">
              <a16:creationId xmlns:a16="http://schemas.microsoft.com/office/drawing/2014/main" xmlns="" id="{1E5F66D5-00F8-4467-9E17-229152464641}"/>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03" name="テキスト ボックス 202">
          <a:extLst>
            <a:ext uri="{FF2B5EF4-FFF2-40B4-BE49-F238E27FC236}">
              <a16:creationId xmlns:a16="http://schemas.microsoft.com/office/drawing/2014/main" xmlns="" id="{F02E4C47-AFF4-4961-B231-B13EED8DB0AA}"/>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04" name="直線コネクタ 203">
          <a:extLst>
            <a:ext uri="{FF2B5EF4-FFF2-40B4-BE49-F238E27FC236}">
              <a16:creationId xmlns:a16="http://schemas.microsoft.com/office/drawing/2014/main" xmlns="" id="{DBDA5E8C-07AE-4DD1-AA79-DF76F4C17352}"/>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86377</xdr:rowOff>
    </xdr:from>
    <xdr:ext cx="685572" cy="259045"/>
    <xdr:sp macro="" textlink="">
      <xdr:nvSpPr>
        <xdr:cNvPr id="205" name="テキスト ボックス 204">
          <a:extLst>
            <a:ext uri="{FF2B5EF4-FFF2-40B4-BE49-F238E27FC236}">
              <a16:creationId xmlns:a16="http://schemas.microsoft.com/office/drawing/2014/main" xmlns="" id="{83C6665F-867A-482B-A4DD-DFC36BC1277A}"/>
            </a:ext>
          </a:extLst>
        </xdr:cNvPr>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06" name="直線コネクタ 205">
          <a:extLst>
            <a:ext uri="{FF2B5EF4-FFF2-40B4-BE49-F238E27FC236}">
              <a16:creationId xmlns:a16="http://schemas.microsoft.com/office/drawing/2014/main" xmlns="" id="{8CEFC3B6-9747-4566-9001-7F434D14392C}"/>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07" name="テキスト ボックス 206">
          <a:extLst>
            <a:ext uri="{FF2B5EF4-FFF2-40B4-BE49-F238E27FC236}">
              <a16:creationId xmlns:a16="http://schemas.microsoft.com/office/drawing/2014/main" xmlns="" id="{3F0DD23E-4AF0-44DF-8526-0936B13559C7}"/>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08" name="直線コネクタ 207">
          <a:extLst>
            <a:ext uri="{FF2B5EF4-FFF2-40B4-BE49-F238E27FC236}">
              <a16:creationId xmlns:a16="http://schemas.microsoft.com/office/drawing/2014/main" xmlns="" id="{343B05B9-EA0A-4E66-9964-C86560C23657}"/>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09" name="テキスト ボックス 208">
          <a:extLst>
            <a:ext uri="{FF2B5EF4-FFF2-40B4-BE49-F238E27FC236}">
              <a16:creationId xmlns:a16="http://schemas.microsoft.com/office/drawing/2014/main" xmlns="" id="{9C315C54-2FDE-40F4-8812-9E33C4D26318}"/>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10" name="直線コネクタ 209">
          <a:extLst>
            <a:ext uri="{FF2B5EF4-FFF2-40B4-BE49-F238E27FC236}">
              <a16:creationId xmlns:a16="http://schemas.microsoft.com/office/drawing/2014/main" xmlns="" id="{FB04C289-65B3-4B63-AE11-4F1328149B46}"/>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11" name="テキスト ボックス 210">
          <a:extLst>
            <a:ext uri="{FF2B5EF4-FFF2-40B4-BE49-F238E27FC236}">
              <a16:creationId xmlns:a16="http://schemas.microsoft.com/office/drawing/2014/main" xmlns="" id="{C88F79F7-07D0-4346-842C-25E7797FD98A}"/>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12" name="【橋りょう・トンネル】&#10;一人当たり有形固定資産（償却資産）額グラフ枠">
          <a:extLst>
            <a:ext uri="{FF2B5EF4-FFF2-40B4-BE49-F238E27FC236}">
              <a16:creationId xmlns:a16="http://schemas.microsoft.com/office/drawing/2014/main" xmlns="" id="{CA7A03BD-FA61-4188-8CAF-F23E8F1F44A6}"/>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103377</xdr:rowOff>
    </xdr:from>
    <xdr:to>
      <xdr:col>54</xdr:col>
      <xdr:colOff>189865</xdr:colOff>
      <xdr:row>63</xdr:row>
      <xdr:rowOff>170041</xdr:rowOff>
    </xdr:to>
    <xdr:cxnSp macro="">
      <xdr:nvCxnSpPr>
        <xdr:cNvPr id="213" name="直線コネクタ 212">
          <a:extLst>
            <a:ext uri="{FF2B5EF4-FFF2-40B4-BE49-F238E27FC236}">
              <a16:creationId xmlns:a16="http://schemas.microsoft.com/office/drawing/2014/main" xmlns="" id="{96066777-0588-4539-AD39-268AB5D4DB4D}"/>
            </a:ext>
          </a:extLst>
        </xdr:cNvPr>
        <xdr:cNvCxnSpPr/>
      </xdr:nvCxnSpPr>
      <xdr:spPr>
        <a:xfrm flipV="1">
          <a:off x="10476865" y="9704577"/>
          <a:ext cx="0" cy="12668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2418</xdr:rowOff>
    </xdr:from>
    <xdr:ext cx="469744" cy="259045"/>
    <xdr:sp macro="" textlink="">
      <xdr:nvSpPr>
        <xdr:cNvPr id="214" name="【橋りょう・トンネル】&#10;一人当たり有形固定資産（償却資産）額最小値テキスト">
          <a:extLst>
            <a:ext uri="{FF2B5EF4-FFF2-40B4-BE49-F238E27FC236}">
              <a16:creationId xmlns:a16="http://schemas.microsoft.com/office/drawing/2014/main" xmlns="" id="{55D7F729-744E-40A0-8DC6-6A0C02C9B118}"/>
            </a:ext>
          </a:extLst>
        </xdr:cNvPr>
        <xdr:cNvSpPr txBox="1"/>
      </xdr:nvSpPr>
      <xdr:spPr>
        <a:xfrm>
          <a:off x="10515600" y="109752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170041</xdr:rowOff>
    </xdr:from>
    <xdr:to>
      <xdr:col>55</xdr:col>
      <xdr:colOff>88900</xdr:colOff>
      <xdr:row>63</xdr:row>
      <xdr:rowOff>170041</xdr:rowOff>
    </xdr:to>
    <xdr:cxnSp macro="">
      <xdr:nvCxnSpPr>
        <xdr:cNvPr id="215" name="直線コネクタ 214">
          <a:extLst>
            <a:ext uri="{FF2B5EF4-FFF2-40B4-BE49-F238E27FC236}">
              <a16:creationId xmlns:a16="http://schemas.microsoft.com/office/drawing/2014/main" xmlns="" id="{263CB0D0-8419-42E3-8566-8835D2024D6A}"/>
            </a:ext>
          </a:extLst>
        </xdr:cNvPr>
        <xdr:cNvCxnSpPr/>
      </xdr:nvCxnSpPr>
      <xdr:spPr>
        <a:xfrm>
          <a:off x="10388600" y="109713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50054</xdr:rowOff>
    </xdr:from>
    <xdr:ext cx="690189" cy="259045"/>
    <xdr:sp macro="" textlink="">
      <xdr:nvSpPr>
        <xdr:cNvPr id="216" name="【橋りょう・トンネル】&#10;一人当たり有形固定資産（償却資産）額最大値テキスト">
          <a:extLst>
            <a:ext uri="{FF2B5EF4-FFF2-40B4-BE49-F238E27FC236}">
              <a16:creationId xmlns:a16="http://schemas.microsoft.com/office/drawing/2014/main" xmlns="" id="{4A464CD2-E983-4ECA-8130-8120DA9AE4C8}"/>
            </a:ext>
          </a:extLst>
        </xdr:cNvPr>
        <xdr:cNvSpPr txBox="1"/>
      </xdr:nvSpPr>
      <xdr:spPr>
        <a:xfrm>
          <a:off x="10515600" y="947980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5,547,782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103377</xdr:rowOff>
    </xdr:from>
    <xdr:to>
      <xdr:col>55</xdr:col>
      <xdr:colOff>88900</xdr:colOff>
      <xdr:row>56</xdr:row>
      <xdr:rowOff>103377</xdr:rowOff>
    </xdr:to>
    <xdr:cxnSp macro="">
      <xdr:nvCxnSpPr>
        <xdr:cNvPr id="217" name="直線コネクタ 216">
          <a:extLst>
            <a:ext uri="{FF2B5EF4-FFF2-40B4-BE49-F238E27FC236}">
              <a16:creationId xmlns:a16="http://schemas.microsoft.com/office/drawing/2014/main" xmlns="" id="{94A1B161-3F81-4FAD-BEE8-07580F5118CD}"/>
            </a:ext>
          </a:extLst>
        </xdr:cNvPr>
        <xdr:cNvCxnSpPr/>
      </xdr:nvCxnSpPr>
      <xdr:spPr>
        <a:xfrm>
          <a:off x="10388600" y="97045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26591</xdr:rowOff>
    </xdr:from>
    <xdr:ext cx="690189" cy="259045"/>
    <xdr:sp macro="" textlink="">
      <xdr:nvSpPr>
        <xdr:cNvPr id="218" name="【橋りょう・トンネル】&#10;一人当たり有形固定資産（償却資産）額平均値テキスト">
          <a:extLst>
            <a:ext uri="{FF2B5EF4-FFF2-40B4-BE49-F238E27FC236}">
              <a16:creationId xmlns:a16="http://schemas.microsoft.com/office/drawing/2014/main" xmlns="" id="{C26B243F-6462-4EF9-AF2A-A25E5B21E5EE}"/>
            </a:ext>
          </a:extLst>
        </xdr:cNvPr>
        <xdr:cNvSpPr txBox="1"/>
      </xdr:nvSpPr>
      <xdr:spPr>
        <a:xfrm>
          <a:off x="10515600" y="10656491"/>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1,067,087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48164</xdr:rowOff>
    </xdr:from>
    <xdr:to>
      <xdr:col>55</xdr:col>
      <xdr:colOff>50800</xdr:colOff>
      <xdr:row>62</xdr:row>
      <xdr:rowOff>149764</xdr:rowOff>
    </xdr:to>
    <xdr:sp macro="" textlink="">
      <xdr:nvSpPr>
        <xdr:cNvPr id="219" name="フローチャート: 判断 218">
          <a:extLst>
            <a:ext uri="{FF2B5EF4-FFF2-40B4-BE49-F238E27FC236}">
              <a16:creationId xmlns:a16="http://schemas.microsoft.com/office/drawing/2014/main" xmlns="" id="{A9950E7C-D6AF-4203-A74E-C7AE5554A7FE}"/>
            </a:ext>
          </a:extLst>
        </xdr:cNvPr>
        <xdr:cNvSpPr/>
      </xdr:nvSpPr>
      <xdr:spPr>
        <a:xfrm>
          <a:off x="10426700" y="10678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59434</xdr:rowOff>
    </xdr:from>
    <xdr:to>
      <xdr:col>50</xdr:col>
      <xdr:colOff>165100</xdr:colOff>
      <xdr:row>62</xdr:row>
      <xdr:rowOff>161034</xdr:rowOff>
    </xdr:to>
    <xdr:sp macro="" textlink="">
      <xdr:nvSpPr>
        <xdr:cNvPr id="220" name="フローチャート: 判断 219">
          <a:extLst>
            <a:ext uri="{FF2B5EF4-FFF2-40B4-BE49-F238E27FC236}">
              <a16:creationId xmlns:a16="http://schemas.microsoft.com/office/drawing/2014/main" xmlns="" id="{C8994792-8E37-4861-85BD-2C8034FD4861}"/>
            </a:ext>
          </a:extLst>
        </xdr:cNvPr>
        <xdr:cNvSpPr/>
      </xdr:nvSpPr>
      <xdr:spPr>
        <a:xfrm>
          <a:off x="9588500" y="10689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54958</xdr:rowOff>
    </xdr:from>
    <xdr:to>
      <xdr:col>46</xdr:col>
      <xdr:colOff>38100</xdr:colOff>
      <xdr:row>62</xdr:row>
      <xdr:rowOff>156558</xdr:rowOff>
    </xdr:to>
    <xdr:sp macro="" textlink="">
      <xdr:nvSpPr>
        <xdr:cNvPr id="221" name="フローチャート: 判断 220">
          <a:extLst>
            <a:ext uri="{FF2B5EF4-FFF2-40B4-BE49-F238E27FC236}">
              <a16:creationId xmlns:a16="http://schemas.microsoft.com/office/drawing/2014/main" xmlns="" id="{66999F44-6AFC-492E-A5B2-0C54C82FF112}"/>
            </a:ext>
          </a:extLst>
        </xdr:cNvPr>
        <xdr:cNvSpPr/>
      </xdr:nvSpPr>
      <xdr:spPr>
        <a:xfrm>
          <a:off x="8699500" y="10684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84270</xdr:rowOff>
    </xdr:from>
    <xdr:to>
      <xdr:col>41</xdr:col>
      <xdr:colOff>101600</xdr:colOff>
      <xdr:row>63</xdr:row>
      <xdr:rowOff>14420</xdr:rowOff>
    </xdr:to>
    <xdr:sp macro="" textlink="">
      <xdr:nvSpPr>
        <xdr:cNvPr id="222" name="フローチャート: 判断 221">
          <a:extLst>
            <a:ext uri="{FF2B5EF4-FFF2-40B4-BE49-F238E27FC236}">
              <a16:creationId xmlns:a16="http://schemas.microsoft.com/office/drawing/2014/main" xmlns="" id="{AFFA2A40-11E0-4A8B-A1D5-2447529D5C16}"/>
            </a:ext>
          </a:extLst>
        </xdr:cNvPr>
        <xdr:cNvSpPr/>
      </xdr:nvSpPr>
      <xdr:spPr>
        <a:xfrm>
          <a:off x="7810500" y="10714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23" name="テキスト ボックス 222">
          <a:extLst>
            <a:ext uri="{FF2B5EF4-FFF2-40B4-BE49-F238E27FC236}">
              <a16:creationId xmlns:a16="http://schemas.microsoft.com/office/drawing/2014/main" xmlns="" id="{FB1CF3E9-E3E4-47D6-874F-E25121A954B9}"/>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24" name="テキスト ボックス 223">
          <a:extLst>
            <a:ext uri="{FF2B5EF4-FFF2-40B4-BE49-F238E27FC236}">
              <a16:creationId xmlns:a16="http://schemas.microsoft.com/office/drawing/2014/main" xmlns="" id="{B4BE199F-BCAF-4781-9A0B-CAC657E89259}"/>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25" name="テキスト ボックス 224">
          <a:extLst>
            <a:ext uri="{FF2B5EF4-FFF2-40B4-BE49-F238E27FC236}">
              <a16:creationId xmlns:a16="http://schemas.microsoft.com/office/drawing/2014/main" xmlns="" id="{C78C10EA-FB52-483B-B55F-1AE4C4207F28}"/>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26" name="テキスト ボックス 225">
          <a:extLst>
            <a:ext uri="{FF2B5EF4-FFF2-40B4-BE49-F238E27FC236}">
              <a16:creationId xmlns:a16="http://schemas.microsoft.com/office/drawing/2014/main" xmlns="" id="{0F022930-2E55-42AA-9029-5FC452021524}"/>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27" name="テキスト ボックス 226">
          <a:extLst>
            <a:ext uri="{FF2B5EF4-FFF2-40B4-BE49-F238E27FC236}">
              <a16:creationId xmlns:a16="http://schemas.microsoft.com/office/drawing/2014/main" xmlns="" id="{C7B9F364-E0F0-40AD-AC82-39BB1C11644F}"/>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144680</xdr:rowOff>
    </xdr:from>
    <xdr:to>
      <xdr:col>55</xdr:col>
      <xdr:colOff>50800</xdr:colOff>
      <xdr:row>62</xdr:row>
      <xdr:rowOff>74830</xdr:rowOff>
    </xdr:to>
    <xdr:sp macro="" textlink="">
      <xdr:nvSpPr>
        <xdr:cNvPr id="228" name="楕円 227">
          <a:extLst>
            <a:ext uri="{FF2B5EF4-FFF2-40B4-BE49-F238E27FC236}">
              <a16:creationId xmlns:a16="http://schemas.microsoft.com/office/drawing/2014/main" xmlns="" id="{D46C74EA-2372-4644-B190-186870BE8877}"/>
            </a:ext>
          </a:extLst>
        </xdr:cNvPr>
        <xdr:cNvSpPr/>
      </xdr:nvSpPr>
      <xdr:spPr>
        <a:xfrm>
          <a:off x="10426700" y="10603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60</xdr:row>
      <xdr:rowOff>167557</xdr:rowOff>
    </xdr:from>
    <xdr:ext cx="690189" cy="259045"/>
    <xdr:sp macro="" textlink="">
      <xdr:nvSpPr>
        <xdr:cNvPr id="229" name="【橋りょう・トンネル】&#10;一人当たり有形固定資産（償却資産）額該当値テキスト">
          <a:extLst>
            <a:ext uri="{FF2B5EF4-FFF2-40B4-BE49-F238E27FC236}">
              <a16:creationId xmlns:a16="http://schemas.microsoft.com/office/drawing/2014/main" xmlns="" id="{CFB17601-FF52-4594-A07F-521A8E2655AE}"/>
            </a:ext>
          </a:extLst>
        </xdr:cNvPr>
        <xdr:cNvSpPr txBox="1"/>
      </xdr:nvSpPr>
      <xdr:spPr>
        <a:xfrm>
          <a:off x="10515600" y="1045455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1,394,881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153250</xdr:rowOff>
    </xdr:from>
    <xdr:to>
      <xdr:col>50</xdr:col>
      <xdr:colOff>165100</xdr:colOff>
      <xdr:row>62</xdr:row>
      <xdr:rowOff>83400</xdr:rowOff>
    </xdr:to>
    <xdr:sp macro="" textlink="">
      <xdr:nvSpPr>
        <xdr:cNvPr id="230" name="楕円 229">
          <a:extLst>
            <a:ext uri="{FF2B5EF4-FFF2-40B4-BE49-F238E27FC236}">
              <a16:creationId xmlns:a16="http://schemas.microsoft.com/office/drawing/2014/main" xmlns="" id="{060A8FEA-721D-435F-AC61-23059BFA6B87}"/>
            </a:ext>
          </a:extLst>
        </xdr:cNvPr>
        <xdr:cNvSpPr/>
      </xdr:nvSpPr>
      <xdr:spPr>
        <a:xfrm>
          <a:off x="9588500" y="1061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24030</xdr:rowOff>
    </xdr:from>
    <xdr:to>
      <xdr:col>55</xdr:col>
      <xdr:colOff>0</xdr:colOff>
      <xdr:row>62</xdr:row>
      <xdr:rowOff>32600</xdr:rowOff>
    </xdr:to>
    <xdr:cxnSp macro="">
      <xdr:nvCxnSpPr>
        <xdr:cNvPr id="231" name="直線コネクタ 230">
          <a:extLst>
            <a:ext uri="{FF2B5EF4-FFF2-40B4-BE49-F238E27FC236}">
              <a16:creationId xmlns:a16="http://schemas.microsoft.com/office/drawing/2014/main" xmlns="" id="{08E27F56-DE74-439E-80E3-AF0E6BA9BDE8}"/>
            </a:ext>
          </a:extLst>
        </xdr:cNvPr>
        <xdr:cNvCxnSpPr/>
      </xdr:nvCxnSpPr>
      <xdr:spPr>
        <a:xfrm flipV="1">
          <a:off x="9639300" y="10653930"/>
          <a:ext cx="838200" cy="85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155467</xdr:rowOff>
    </xdr:from>
    <xdr:to>
      <xdr:col>46</xdr:col>
      <xdr:colOff>38100</xdr:colOff>
      <xdr:row>62</xdr:row>
      <xdr:rowOff>85617</xdr:rowOff>
    </xdr:to>
    <xdr:sp macro="" textlink="">
      <xdr:nvSpPr>
        <xdr:cNvPr id="232" name="楕円 231">
          <a:extLst>
            <a:ext uri="{FF2B5EF4-FFF2-40B4-BE49-F238E27FC236}">
              <a16:creationId xmlns:a16="http://schemas.microsoft.com/office/drawing/2014/main" xmlns="" id="{6546A2BC-0E17-4E92-9056-4CDD76B648C4}"/>
            </a:ext>
          </a:extLst>
        </xdr:cNvPr>
        <xdr:cNvSpPr/>
      </xdr:nvSpPr>
      <xdr:spPr>
        <a:xfrm>
          <a:off x="8699500" y="10613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32600</xdr:rowOff>
    </xdr:from>
    <xdr:to>
      <xdr:col>50</xdr:col>
      <xdr:colOff>114300</xdr:colOff>
      <xdr:row>62</xdr:row>
      <xdr:rowOff>34817</xdr:rowOff>
    </xdr:to>
    <xdr:cxnSp macro="">
      <xdr:nvCxnSpPr>
        <xdr:cNvPr id="233" name="直線コネクタ 232">
          <a:extLst>
            <a:ext uri="{FF2B5EF4-FFF2-40B4-BE49-F238E27FC236}">
              <a16:creationId xmlns:a16="http://schemas.microsoft.com/office/drawing/2014/main" xmlns="" id="{4BD53FA2-C786-46CC-BE03-2BC4A1C536D0}"/>
            </a:ext>
          </a:extLst>
        </xdr:cNvPr>
        <xdr:cNvCxnSpPr/>
      </xdr:nvCxnSpPr>
      <xdr:spPr>
        <a:xfrm flipV="1">
          <a:off x="8750300" y="10662500"/>
          <a:ext cx="889000" cy="2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56107</xdr:rowOff>
    </xdr:from>
    <xdr:to>
      <xdr:col>41</xdr:col>
      <xdr:colOff>101600</xdr:colOff>
      <xdr:row>63</xdr:row>
      <xdr:rowOff>157707</xdr:rowOff>
    </xdr:to>
    <xdr:sp macro="" textlink="">
      <xdr:nvSpPr>
        <xdr:cNvPr id="234" name="楕円 233">
          <a:extLst>
            <a:ext uri="{FF2B5EF4-FFF2-40B4-BE49-F238E27FC236}">
              <a16:creationId xmlns:a16="http://schemas.microsoft.com/office/drawing/2014/main" xmlns="" id="{1FE48FC2-FD00-45A7-8FA8-18BB79472275}"/>
            </a:ext>
          </a:extLst>
        </xdr:cNvPr>
        <xdr:cNvSpPr/>
      </xdr:nvSpPr>
      <xdr:spPr>
        <a:xfrm>
          <a:off x="7810500" y="10857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34817</xdr:rowOff>
    </xdr:from>
    <xdr:to>
      <xdr:col>45</xdr:col>
      <xdr:colOff>177800</xdr:colOff>
      <xdr:row>63</xdr:row>
      <xdr:rowOff>106907</xdr:rowOff>
    </xdr:to>
    <xdr:cxnSp macro="">
      <xdr:nvCxnSpPr>
        <xdr:cNvPr id="235" name="直線コネクタ 234">
          <a:extLst>
            <a:ext uri="{FF2B5EF4-FFF2-40B4-BE49-F238E27FC236}">
              <a16:creationId xmlns:a16="http://schemas.microsoft.com/office/drawing/2014/main" xmlns="" id="{44E23303-C0B1-4F96-A4CF-323D94B74C18}"/>
            </a:ext>
          </a:extLst>
        </xdr:cNvPr>
        <xdr:cNvCxnSpPr/>
      </xdr:nvCxnSpPr>
      <xdr:spPr>
        <a:xfrm flipV="1">
          <a:off x="7861300" y="10664717"/>
          <a:ext cx="889000" cy="243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62</xdr:row>
      <xdr:rowOff>152161</xdr:rowOff>
    </xdr:from>
    <xdr:ext cx="690189" cy="259045"/>
    <xdr:sp macro="" textlink="">
      <xdr:nvSpPr>
        <xdr:cNvPr id="236" name="n_1aveValue【橋りょう・トンネル】&#10;一人当たり有形固定資産（償却資産）額">
          <a:extLst>
            <a:ext uri="{FF2B5EF4-FFF2-40B4-BE49-F238E27FC236}">
              <a16:creationId xmlns:a16="http://schemas.microsoft.com/office/drawing/2014/main" xmlns="" id="{D96B1894-E4F8-4004-8AF8-CFC45EB5B33E}"/>
            </a:ext>
          </a:extLst>
        </xdr:cNvPr>
        <xdr:cNvSpPr txBox="1"/>
      </xdr:nvSpPr>
      <xdr:spPr>
        <a:xfrm>
          <a:off x="9281505" y="1078206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62</xdr:row>
      <xdr:rowOff>147685</xdr:rowOff>
    </xdr:from>
    <xdr:ext cx="690189" cy="259045"/>
    <xdr:sp macro="" textlink="">
      <xdr:nvSpPr>
        <xdr:cNvPr id="237" name="n_2aveValue【橋りょう・トンネル】&#10;一人当たり有形固定資産（償却資産）額">
          <a:extLst>
            <a:ext uri="{FF2B5EF4-FFF2-40B4-BE49-F238E27FC236}">
              <a16:creationId xmlns:a16="http://schemas.microsoft.com/office/drawing/2014/main" xmlns="" id="{04049ABB-850E-44B6-8631-B9D3639D0DB9}"/>
            </a:ext>
          </a:extLst>
        </xdr:cNvPr>
        <xdr:cNvSpPr txBox="1"/>
      </xdr:nvSpPr>
      <xdr:spPr>
        <a:xfrm>
          <a:off x="8405205" y="1077758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30947</xdr:rowOff>
    </xdr:from>
    <xdr:ext cx="599010" cy="259045"/>
    <xdr:sp macro="" textlink="">
      <xdr:nvSpPr>
        <xdr:cNvPr id="238" name="n_3aveValue【橋りょう・トンネル】&#10;一人当たり有形固定資産（償却資産）額">
          <a:extLst>
            <a:ext uri="{FF2B5EF4-FFF2-40B4-BE49-F238E27FC236}">
              <a16:creationId xmlns:a16="http://schemas.microsoft.com/office/drawing/2014/main" xmlns="" id="{4809F465-2BB7-45A3-A26A-2F1275199673}"/>
            </a:ext>
          </a:extLst>
        </xdr:cNvPr>
        <xdr:cNvSpPr txBox="1"/>
      </xdr:nvSpPr>
      <xdr:spPr>
        <a:xfrm>
          <a:off x="7561795" y="10489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60</xdr:row>
      <xdr:rowOff>99927</xdr:rowOff>
    </xdr:from>
    <xdr:ext cx="690189" cy="259045"/>
    <xdr:sp macro="" textlink="">
      <xdr:nvSpPr>
        <xdr:cNvPr id="239" name="n_1mainValue【橋りょう・トンネル】&#10;一人当たり有形固定資産（償却資産）額">
          <a:extLst>
            <a:ext uri="{FF2B5EF4-FFF2-40B4-BE49-F238E27FC236}">
              <a16:creationId xmlns:a16="http://schemas.microsoft.com/office/drawing/2014/main" xmlns="" id="{DC2A52A9-B26D-43B9-960C-147E55422E33}"/>
            </a:ext>
          </a:extLst>
        </xdr:cNvPr>
        <xdr:cNvSpPr txBox="1"/>
      </xdr:nvSpPr>
      <xdr:spPr>
        <a:xfrm>
          <a:off x="9281505" y="1038692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1,357,393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60</xdr:row>
      <xdr:rowOff>102144</xdr:rowOff>
    </xdr:from>
    <xdr:ext cx="690189" cy="259045"/>
    <xdr:sp macro="" textlink="">
      <xdr:nvSpPr>
        <xdr:cNvPr id="240" name="n_2mainValue【橋りょう・トンネル】&#10;一人当たり有形固定資産（償却資産）額">
          <a:extLst>
            <a:ext uri="{FF2B5EF4-FFF2-40B4-BE49-F238E27FC236}">
              <a16:creationId xmlns:a16="http://schemas.microsoft.com/office/drawing/2014/main" xmlns="" id="{778F8718-D83D-4525-B09F-F5A6D5715590}"/>
            </a:ext>
          </a:extLst>
        </xdr:cNvPr>
        <xdr:cNvSpPr txBox="1"/>
      </xdr:nvSpPr>
      <xdr:spPr>
        <a:xfrm>
          <a:off x="8405205" y="1038914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1,347,695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148834</xdr:rowOff>
    </xdr:from>
    <xdr:ext cx="599010" cy="259045"/>
    <xdr:sp macro="" textlink="">
      <xdr:nvSpPr>
        <xdr:cNvPr id="241" name="n_3mainValue【橋りょう・トンネル】&#10;一人当たり有形固定資産（償却資産）額">
          <a:extLst>
            <a:ext uri="{FF2B5EF4-FFF2-40B4-BE49-F238E27FC236}">
              <a16:creationId xmlns:a16="http://schemas.microsoft.com/office/drawing/2014/main" xmlns="" id="{D95EF1CC-71D3-4744-94B4-602AE062DD66}"/>
            </a:ext>
          </a:extLst>
        </xdr:cNvPr>
        <xdr:cNvSpPr txBox="1"/>
      </xdr:nvSpPr>
      <xdr:spPr>
        <a:xfrm>
          <a:off x="7561795" y="109501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42" name="正方形/長方形 241">
          <a:extLst>
            <a:ext uri="{FF2B5EF4-FFF2-40B4-BE49-F238E27FC236}">
              <a16:creationId xmlns:a16="http://schemas.microsoft.com/office/drawing/2014/main" xmlns="" id="{B9B0FD69-8F89-4CC7-B35E-512A9CA24197}"/>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43" name="正方形/長方形 242">
          <a:extLst>
            <a:ext uri="{FF2B5EF4-FFF2-40B4-BE49-F238E27FC236}">
              <a16:creationId xmlns:a16="http://schemas.microsoft.com/office/drawing/2014/main" xmlns="" id="{91E63A0A-84C7-4802-A40D-1E84FF5702E2}"/>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44" name="正方形/長方形 243">
          <a:extLst>
            <a:ext uri="{FF2B5EF4-FFF2-40B4-BE49-F238E27FC236}">
              <a16:creationId xmlns:a16="http://schemas.microsoft.com/office/drawing/2014/main" xmlns="" id="{40FD4210-61CA-4936-AA7A-F2DCB93B94C7}"/>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45" name="正方形/長方形 244">
          <a:extLst>
            <a:ext uri="{FF2B5EF4-FFF2-40B4-BE49-F238E27FC236}">
              <a16:creationId xmlns:a16="http://schemas.microsoft.com/office/drawing/2014/main" xmlns="" id="{84FA73E3-2DE5-4A52-A3F9-D914E24EF37B}"/>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46" name="正方形/長方形 245">
          <a:extLst>
            <a:ext uri="{FF2B5EF4-FFF2-40B4-BE49-F238E27FC236}">
              <a16:creationId xmlns:a16="http://schemas.microsoft.com/office/drawing/2014/main" xmlns="" id="{DF9519F2-378C-4331-AF95-902F981C6DE3}"/>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47" name="正方形/長方形 246">
          <a:extLst>
            <a:ext uri="{FF2B5EF4-FFF2-40B4-BE49-F238E27FC236}">
              <a16:creationId xmlns:a16="http://schemas.microsoft.com/office/drawing/2014/main" xmlns="" id="{EB60881E-95E6-4F01-8946-82A79F09BAF7}"/>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48" name="正方形/長方形 247">
          <a:extLst>
            <a:ext uri="{FF2B5EF4-FFF2-40B4-BE49-F238E27FC236}">
              <a16:creationId xmlns:a16="http://schemas.microsoft.com/office/drawing/2014/main" xmlns="" id="{7C804FAE-CE8B-4795-9D76-3E8AF374E5ED}"/>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49" name="正方形/長方形 248">
          <a:extLst>
            <a:ext uri="{FF2B5EF4-FFF2-40B4-BE49-F238E27FC236}">
              <a16:creationId xmlns:a16="http://schemas.microsoft.com/office/drawing/2014/main" xmlns="" id="{A920196C-D1A6-454D-A290-B76340BF50D5}"/>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50" name="テキスト ボックス 249">
          <a:extLst>
            <a:ext uri="{FF2B5EF4-FFF2-40B4-BE49-F238E27FC236}">
              <a16:creationId xmlns:a16="http://schemas.microsoft.com/office/drawing/2014/main" xmlns="" id="{C5ABB0B0-044B-4EB3-BD33-06CEC3591134}"/>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51" name="直線コネクタ 250">
          <a:extLst>
            <a:ext uri="{FF2B5EF4-FFF2-40B4-BE49-F238E27FC236}">
              <a16:creationId xmlns:a16="http://schemas.microsoft.com/office/drawing/2014/main" xmlns="" id="{C5375ACE-55F8-4C8E-B919-E320D09F577A}"/>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52" name="テキスト ボックス 251">
          <a:extLst>
            <a:ext uri="{FF2B5EF4-FFF2-40B4-BE49-F238E27FC236}">
              <a16:creationId xmlns:a16="http://schemas.microsoft.com/office/drawing/2014/main" xmlns="" id="{0E921FE6-7713-4061-895F-CAB1329CF775}"/>
            </a:ext>
          </a:extLst>
        </xdr:cNvPr>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53" name="直線コネクタ 252">
          <a:extLst>
            <a:ext uri="{FF2B5EF4-FFF2-40B4-BE49-F238E27FC236}">
              <a16:creationId xmlns:a16="http://schemas.microsoft.com/office/drawing/2014/main" xmlns="" id="{58196527-A158-4EE0-94DC-7A629BAE6F74}"/>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54" name="テキスト ボックス 253">
          <a:extLst>
            <a:ext uri="{FF2B5EF4-FFF2-40B4-BE49-F238E27FC236}">
              <a16:creationId xmlns:a16="http://schemas.microsoft.com/office/drawing/2014/main" xmlns="" id="{29CCF5B5-E56B-40C1-8105-4240F960EED7}"/>
            </a:ext>
          </a:extLst>
        </xdr:cNvPr>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55" name="直線コネクタ 254">
          <a:extLst>
            <a:ext uri="{FF2B5EF4-FFF2-40B4-BE49-F238E27FC236}">
              <a16:creationId xmlns:a16="http://schemas.microsoft.com/office/drawing/2014/main" xmlns="" id="{517D0883-88F9-49A9-B948-86DDA475D110}"/>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56" name="テキスト ボックス 255">
          <a:extLst>
            <a:ext uri="{FF2B5EF4-FFF2-40B4-BE49-F238E27FC236}">
              <a16:creationId xmlns:a16="http://schemas.microsoft.com/office/drawing/2014/main" xmlns="" id="{A9C42B8A-7328-4753-938C-E9D49FACC291}"/>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57" name="直線コネクタ 256">
          <a:extLst>
            <a:ext uri="{FF2B5EF4-FFF2-40B4-BE49-F238E27FC236}">
              <a16:creationId xmlns:a16="http://schemas.microsoft.com/office/drawing/2014/main" xmlns="" id="{82404FFE-F84F-4E07-8479-F7C974253D9E}"/>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58" name="テキスト ボックス 257">
          <a:extLst>
            <a:ext uri="{FF2B5EF4-FFF2-40B4-BE49-F238E27FC236}">
              <a16:creationId xmlns:a16="http://schemas.microsoft.com/office/drawing/2014/main" xmlns="" id="{C36E93EF-EA73-480B-A5BC-D43B8DCFD80D}"/>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59" name="直線コネクタ 258">
          <a:extLst>
            <a:ext uri="{FF2B5EF4-FFF2-40B4-BE49-F238E27FC236}">
              <a16:creationId xmlns:a16="http://schemas.microsoft.com/office/drawing/2014/main" xmlns="" id="{2CB8606E-3231-44F5-A2D9-EBE5B49FF544}"/>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60" name="テキスト ボックス 259">
          <a:extLst>
            <a:ext uri="{FF2B5EF4-FFF2-40B4-BE49-F238E27FC236}">
              <a16:creationId xmlns:a16="http://schemas.microsoft.com/office/drawing/2014/main" xmlns="" id="{0B4B21C5-0216-4FE1-8C8D-B7474766A671}"/>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61" name="直線コネクタ 260">
          <a:extLst>
            <a:ext uri="{FF2B5EF4-FFF2-40B4-BE49-F238E27FC236}">
              <a16:creationId xmlns:a16="http://schemas.microsoft.com/office/drawing/2014/main" xmlns="" id="{1AE0B774-2EE2-4DCA-9D73-58A30D3B4E85}"/>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62" name="テキスト ボックス 261">
          <a:extLst>
            <a:ext uri="{FF2B5EF4-FFF2-40B4-BE49-F238E27FC236}">
              <a16:creationId xmlns:a16="http://schemas.microsoft.com/office/drawing/2014/main" xmlns="" id="{A5BCEDA6-D423-472D-938C-5340B153B8DA}"/>
            </a:ext>
          </a:extLst>
        </xdr:cNvPr>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63" name="直線コネクタ 262">
          <a:extLst>
            <a:ext uri="{FF2B5EF4-FFF2-40B4-BE49-F238E27FC236}">
              <a16:creationId xmlns:a16="http://schemas.microsoft.com/office/drawing/2014/main" xmlns="" id="{C3C49A93-A9DA-4A82-AC6F-04BEC286DE12}"/>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64" name="テキスト ボックス 263">
          <a:extLst>
            <a:ext uri="{FF2B5EF4-FFF2-40B4-BE49-F238E27FC236}">
              <a16:creationId xmlns:a16="http://schemas.microsoft.com/office/drawing/2014/main" xmlns="" id="{691855AF-54BB-4343-9F38-74E9283EC80E}"/>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65" name="【公営住宅】&#10;有形固定資産減価償却率グラフ枠">
          <a:extLst>
            <a:ext uri="{FF2B5EF4-FFF2-40B4-BE49-F238E27FC236}">
              <a16:creationId xmlns:a16="http://schemas.microsoft.com/office/drawing/2014/main" xmlns="" id="{0CBDDFE1-38D7-4C8B-914A-C531CFF92F16}"/>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86</xdr:row>
      <xdr:rowOff>102870</xdr:rowOff>
    </xdr:to>
    <xdr:cxnSp macro="">
      <xdr:nvCxnSpPr>
        <xdr:cNvPr id="266" name="直線コネクタ 265">
          <a:extLst>
            <a:ext uri="{FF2B5EF4-FFF2-40B4-BE49-F238E27FC236}">
              <a16:creationId xmlns:a16="http://schemas.microsoft.com/office/drawing/2014/main" xmlns="" id="{38ABF599-D99B-4955-A4CF-DD19FEA63B66}"/>
            </a:ext>
          </a:extLst>
        </xdr:cNvPr>
        <xdr:cNvCxnSpPr/>
      </xdr:nvCxnSpPr>
      <xdr:spPr>
        <a:xfrm flipV="1">
          <a:off x="4634865" y="13335000"/>
          <a:ext cx="0" cy="15125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106697</xdr:rowOff>
    </xdr:from>
    <xdr:ext cx="405111" cy="259045"/>
    <xdr:sp macro="" textlink="">
      <xdr:nvSpPr>
        <xdr:cNvPr id="267" name="【公営住宅】&#10;有形固定資産減価償却率最小値テキスト">
          <a:extLst>
            <a:ext uri="{FF2B5EF4-FFF2-40B4-BE49-F238E27FC236}">
              <a16:creationId xmlns:a16="http://schemas.microsoft.com/office/drawing/2014/main" xmlns="" id="{1ED39DF7-0C41-4885-87E0-70FE84107156}"/>
            </a:ext>
          </a:extLst>
        </xdr:cNvPr>
        <xdr:cNvSpPr txBox="1"/>
      </xdr:nvSpPr>
      <xdr:spPr>
        <a:xfrm>
          <a:off x="4673600" y="14851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102870</xdr:rowOff>
    </xdr:from>
    <xdr:to>
      <xdr:col>24</xdr:col>
      <xdr:colOff>152400</xdr:colOff>
      <xdr:row>86</xdr:row>
      <xdr:rowOff>102870</xdr:rowOff>
    </xdr:to>
    <xdr:cxnSp macro="">
      <xdr:nvCxnSpPr>
        <xdr:cNvPr id="268" name="直線コネクタ 267">
          <a:extLst>
            <a:ext uri="{FF2B5EF4-FFF2-40B4-BE49-F238E27FC236}">
              <a16:creationId xmlns:a16="http://schemas.microsoft.com/office/drawing/2014/main" xmlns="" id="{E3CC0E0E-E537-4569-BAB0-D15EFC4B9365}"/>
            </a:ext>
          </a:extLst>
        </xdr:cNvPr>
        <xdr:cNvCxnSpPr/>
      </xdr:nvCxnSpPr>
      <xdr:spPr>
        <a:xfrm>
          <a:off x="4546600" y="14847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469744" cy="259045"/>
    <xdr:sp macro="" textlink="">
      <xdr:nvSpPr>
        <xdr:cNvPr id="269" name="【公営住宅】&#10;有形固定資産減価償却率最大値テキスト">
          <a:extLst>
            <a:ext uri="{FF2B5EF4-FFF2-40B4-BE49-F238E27FC236}">
              <a16:creationId xmlns:a16="http://schemas.microsoft.com/office/drawing/2014/main" xmlns="" id="{9052927E-2B49-42A8-99A3-CD8CB6474B29}"/>
            </a:ext>
          </a:extLst>
        </xdr:cNvPr>
        <xdr:cNvSpPr txBox="1"/>
      </xdr:nvSpPr>
      <xdr:spPr>
        <a:xfrm>
          <a:off x="46736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270" name="直線コネクタ 269">
          <a:extLst>
            <a:ext uri="{FF2B5EF4-FFF2-40B4-BE49-F238E27FC236}">
              <a16:creationId xmlns:a16="http://schemas.microsoft.com/office/drawing/2014/main" xmlns="" id="{977B0440-12DC-4956-88E3-CC4E2F4C993B}"/>
            </a:ext>
          </a:extLst>
        </xdr:cNvPr>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142891</xdr:rowOff>
    </xdr:from>
    <xdr:ext cx="405111" cy="259045"/>
    <xdr:sp macro="" textlink="">
      <xdr:nvSpPr>
        <xdr:cNvPr id="271" name="【公営住宅】&#10;有形固定資産減価償却率平均値テキスト">
          <a:extLst>
            <a:ext uri="{FF2B5EF4-FFF2-40B4-BE49-F238E27FC236}">
              <a16:creationId xmlns:a16="http://schemas.microsoft.com/office/drawing/2014/main" xmlns="" id="{03701D2A-440F-4F48-BF58-9C7199780CD6}"/>
            </a:ext>
          </a:extLst>
        </xdr:cNvPr>
        <xdr:cNvSpPr txBox="1"/>
      </xdr:nvSpPr>
      <xdr:spPr>
        <a:xfrm>
          <a:off x="4673600" y="140303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164464</xdr:rowOff>
    </xdr:from>
    <xdr:to>
      <xdr:col>24</xdr:col>
      <xdr:colOff>114300</xdr:colOff>
      <xdr:row>82</xdr:row>
      <xdr:rowOff>94614</xdr:rowOff>
    </xdr:to>
    <xdr:sp macro="" textlink="">
      <xdr:nvSpPr>
        <xdr:cNvPr id="272" name="フローチャート: 判断 271">
          <a:extLst>
            <a:ext uri="{FF2B5EF4-FFF2-40B4-BE49-F238E27FC236}">
              <a16:creationId xmlns:a16="http://schemas.microsoft.com/office/drawing/2014/main" xmlns="" id="{EF97772A-63E9-49DB-BF23-55459FBCD662}"/>
            </a:ext>
          </a:extLst>
        </xdr:cNvPr>
        <xdr:cNvSpPr/>
      </xdr:nvSpPr>
      <xdr:spPr>
        <a:xfrm>
          <a:off x="4584700" y="14051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19686</xdr:rowOff>
    </xdr:from>
    <xdr:to>
      <xdr:col>20</xdr:col>
      <xdr:colOff>38100</xdr:colOff>
      <xdr:row>82</xdr:row>
      <xdr:rowOff>121286</xdr:rowOff>
    </xdr:to>
    <xdr:sp macro="" textlink="">
      <xdr:nvSpPr>
        <xdr:cNvPr id="273" name="フローチャート: 判断 272">
          <a:extLst>
            <a:ext uri="{FF2B5EF4-FFF2-40B4-BE49-F238E27FC236}">
              <a16:creationId xmlns:a16="http://schemas.microsoft.com/office/drawing/2014/main" xmlns="" id="{F5D972DB-A893-4E83-BC20-E03793AB3694}"/>
            </a:ext>
          </a:extLst>
        </xdr:cNvPr>
        <xdr:cNvSpPr/>
      </xdr:nvSpPr>
      <xdr:spPr>
        <a:xfrm>
          <a:off x="3746500" y="14078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59689</xdr:rowOff>
    </xdr:from>
    <xdr:to>
      <xdr:col>15</xdr:col>
      <xdr:colOff>101600</xdr:colOff>
      <xdr:row>82</xdr:row>
      <xdr:rowOff>161289</xdr:rowOff>
    </xdr:to>
    <xdr:sp macro="" textlink="">
      <xdr:nvSpPr>
        <xdr:cNvPr id="274" name="フローチャート: 判断 273">
          <a:extLst>
            <a:ext uri="{FF2B5EF4-FFF2-40B4-BE49-F238E27FC236}">
              <a16:creationId xmlns:a16="http://schemas.microsoft.com/office/drawing/2014/main" xmlns="" id="{75F4B5DC-C683-4B5C-A5C1-CE9909DECB25}"/>
            </a:ext>
          </a:extLst>
        </xdr:cNvPr>
        <xdr:cNvSpPr/>
      </xdr:nvSpPr>
      <xdr:spPr>
        <a:xfrm>
          <a:off x="2857500" y="1411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73025</xdr:rowOff>
    </xdr:from>
    <xdr:to>
      <xdr:col>10</xdr:col>
      <xdr:colOff>165100</xdr:colOff>
      <xdr:row>83</xdr:row>
      <xdr:rowOff>3175</xdr:rowOff>
    </xdr:to>
    <xdr:sp macro="" textlink="">
      <xdr:nvSpPr>
        <xdr:cNvPr id="275" name="フローチャート: 判断 274">
          <a:extLst>
            <a:ext uri="{FF2B5EF4-FFF2-40B4-BE49-F238E27FC236}">
              <a16:creationId xmlns:a16="http://schemas.microsoft.com/office/drawing/2014/main" xmlns="" id="{95E705A6-C481-463F-9A57-43028C1C4B37}"/>
            </a:ext>
          </a:extLst>
        </xdr:cNvPr>
        <xdr:cNvSpPr/>
      </xdr:nvSpPr>
      <xdr:spPr>
        <a:xfrm>
          <a:off x="1968500" y="1413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76" name="テキスト ボックス 275">
          <a:extLst>
            <a:ext uri="{FF2B5EF4-FFF2-40B4-BE49-F238E27FC236}">
              <a16:creationId xmlns:a16="http://schemas.microsoft.com/office/drawing/2014/main" xmlns="" id="{B0B6C344-9791-437A-8541-FE90C2EFEB1F}"/>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77" name="テキスト ボックス 276">
          <a:extLst>
            <a:ext uri="{FF2B5EF4-FFF2-40B4-BE49-F238E27FC236}">
              <a16:creationId xmlns:a16="http://schemas.microsoft.com/office/drawing/2014/main" xmlns="" id="{C9DDE072-C016-4F63-9F71-98E8899AF837}"/>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78" name="テキスト ボックス 277">
          <a:extLst>
            <a:ext uri="{FF2B5EF4-FFF2-40B4-BE49-F238E27FC236}">
              <a16:creationId xmlns:a16="http://schemas.microsoft.com/office/drawing/2014/main" xmlns="" id="{EDC8426F-3D6F-4285-B265-8CFFDF268745}"/>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79" name="テキスト ボックス 278">
          <a:extLst>
            <a:ext uri="{FF2B5EF4-FFF2-40B4-BE49-F238E27FC236}">
              <a16:creationId xmlns:a16="http://schemas.microsoft.com/office/drawing/2014/main" xmlns="" id="{735D8B3D-B2C1-48D0-9E6C-AB3AA6786725}"/>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80" name="テキスト ボックス 279">
          <a:extLst>
            <a:ext uri="{FF2B5EF4-FFF2-40B4-BE49-F238E27FC236}">
              <a16:creationId xmlns:a16="http://schemas.microsoft.com/office/drawing/2014/main" xmlns="" id="{E3098CAA-23D4-499E-9161-24DE2FD28622}"/>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120650</xdr:rowOff>
    </xdr:from>
    <xdr:to>
      <xdr:col>24</xdr:col>
      <xdr:colOff>114300</xdr:colOff>
      <xdr:row>81</xdr:row>
      <xdr:rowOff>50800</xdr:rowOff>
    </xdr:to>
    <xdr:sp macro="" textlink="">
      <xdr:nvSpPr>
        <xdr:cNvPr id="281" name="楕円 280">
          <a:extLst>
            <a:ext uri="{FF2B5EF4-FFF2-40B4-BE49-F238E27FC236}">
              <a16:creationId xmlns:a16="http://schemas.microsoft.com/office/drawing/2014/main" xmlns="" id="{29A82C41-F4C3-4B6E-B6F4-B47F28722254}"/>
            </a:ext>
          </a:extLst>
        </xdr:cNvPr>
        <xdr:cNvSpPr/>
      </xdr:nvSpPr>
      <xdr:spPr>
        <a:xfrm>
          <a:off x="4584700" y="13836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79</xdr:row>
      <xdr:rowOff>143527</xdr:rowOff>
    </xdr:from>
    <xdr:ext cx="405111" cy="259045"/>
    <xdr:sp macro="" textlink="">
      <xdr:nvSpPr>
        <xdr:cNvPr id="282" name="【公営住宅】&#10;有形固定資産減価償却率該当値テキスト">
          <a:extLst>
            <a:ext uri="{FF2B5EF4-FFF2-40B4-BE49-F238E27FC236}">
              <a16:creationId xmlns:a16="http://schemas.microsoft.com/office/drawing/2014/main" xmlns="" id="{A698CC25-1623-4B98-A1EB-DEC19CEEE4C4}"/>
            </a:ext>
          </a:extLst>
        </xdr:cNvPr>
        <xdr:cNvSpPr txBox="1"/>
      </xdr:nvSpPr>
      <xdr:spPr>
        <a:xfrm>
          <a:off x="4673600" y="13688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6350</xdr:rowOff>
    </xdr:from>
    <xdr:to>
      <xdr:col>20</xdr:col>
      <xdr:colOff>38100</xdr:colOff>
      <xdr:row>81</xdr:row>
      <xdr:rowOff>107950</xdr:rowOff>
    </xdr:to>
    <xdr:sp macro="" textlink="">
      <xdr:nvSpPr>
        <xdr:cNvPr id="283" name="楕円 282">
          <a:extLst>
            <a:ext uri="{FF2B5EF4-FFF2-40B4-BE49-F238E27FC236}">
              <a16:creationId xmlns:a16="http://schemas.microsoft.com/office/drawing/2014/main" xmlns="" id="{803073D5-3A62-4093-9943-6304EF74832E}"/>
            </a:ext>
          </a:extLst>
        </xdr:cNvPr>
        <xdr:cNvSpPr/>
      </xdr:nvSpPr>
      <xdr:spPr>
        <a:xfrm>
          <a:off x="3746500" y="13893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0</xdr:rowOff>
    </xdr:from>
    <xdr:to>
      <xdr:col>24</xdr:col>
      <xdr:colOff>63500</xdr:colOff>
      <xdr:row>81</xdr:row>
      <xdr:rowOff>57150</xdr:rowOff>
    </xdr:to>
    <xdr:cxnSp macro="">
      <xdr:nvCxnSpPr>
        <xdr:cNvPr id="284" name="直線コネクタ 283">
          <a:extLst>
            <a:ext uri="{FF2B5EF4-FFF2-40B4-BE49-F238E27FC236}">
              <a16:creationId xmlns:a16="http://schemas.microsoft.com/office/drawing/2014/main" xmlns="" id="{215ED2B6-2A55-4CE3-829C-49FE3316CA49}"/>
            </a:ext>
          </a:extLst>
        </xdr:cNvPr>
        <xdr:cNvCxnSpPr/>
      </xdr:nvCxnSpPr>
      <xdr:spPr>
        <a:xfrm flipV="1">
          <a:off x="3797300" y="13887450"/>
          <a:ext cx="8382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170180</xdr:rowOff>
    </xdr:from>
    <xdr:to>
      <xdr:col>15</xdr:col>
      <xdr:colOff>101600</xdr:colOff>
      <xdr:row>81</xdr:row>
      <xdr:rowOff>100330</xdr:rowOff>
    </xdr:to>
    <xdr:sp macro="" textlink="">
      <xdr:nvSpPr>
        <xdr:cNvPr id="285" name="楕円 284">
          <a:extLst>
            <a:ext uri="{FF2B5EF4-FFF2-40B4-BE49-F238E27FC236}">
              <a16:creationId xmlns:a16="http://schemas.microsoft.com/office/drawing/2014/main" xmlns="" id="{1B2B1F49-E0A7-4800-8567-001F186EDC1F}"/>
            </a:ext>
          </a:extLst>
        </xdr:cNvPr>
        <xdr:cNvSpPr/>
      </xdr:nvSpPr>
      <xdr:spPr>
        <a:xfrm>
          <a:off x="2857500" y="13886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49530</xdr:rowOff>
    </xdr:from>
    <xdr:to>
      <xdr:col>19</xdr:col>
      <xdr:colOff>177800</xdr:colOff>
      <xdr:row>81</xdr:row>
      <xdr:rowOff>57150</xdr:rowOff>
    </xdr:to>
    <xdr:cxnSp macro="">
      <xdr:nvCxnSpPr>
        <xdr:cNvPr id="286" name="直線コネクタ 285">
          <a:extLst>
            <a:ext uri="{FF2B5EF4-FFF2-40B4-BE49-F238E27FC236}">
              <a16:creationId xmlns:a16="http://schemas.microsoft.com/office/drawing/2014/main" xmlns="" id="{B1355C3A-DC95-44F5-B504-39C8D161F003}"/>
            </a:ext>
          </a:extLst>
        </xdr:cNvPr>
        <xdr:cNvCxnSpPr/>
      </xdr:nvCxnSpPr>
      <xdr:spPr>
        <a:xfrm>
          <a:off x="2908300" y="139369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63500</xdr:rowOff>
    </xdr:from>
    <xdr:to>
      <xdr:col>10</xdr:col>
      <xdr:colOff>165100</xdr:colOff>
      <xdr:row>80</xdr:row>
      <xdr:rowOff>165100</xdr:rowOff>
    </xdr:to>
    <xdr:sp macro="" textlink="">
      <xdr:nvSpPr>
        <xdr:cNvPr id="287" name="楕円 286">
          <a:extLst>
            <a:ext uri="{FF2B5EF4-FFF2-40B4-BE49-F238E27FC236}">
              <a16:creationId xmlns:a16="http://schemas.microsoft.com/office/drawing/2014/main" xmlns="" id="{86D08811-0641-4C43-8EFD-5B74353279FA}"/>
            </a:ext>
          </a:extLst>
        </xdr:cNvPr>
        <xdr:cNvSpPr/>
      </xdr:nvSpPr>
      <xdr:spPr>
        <a:xfrm>
          <a:off x="1968500" y="13779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80</xdr:row>
      <xdr:rowOff>114300</xdr:rowOff>
    </xdr:from>
    <xdr:to>
      <xdr:col>15</xdr:col>
      <xdr:colOff>50800</xdr:colOff>
      <xdr:row>81</xdr:row>
      <xdr:rowOff>49530</xdr:rowOff>
    </xdr:to>
    <xdr:cxnSp macro="">
      <xdr:nvCxnSpPr>
        <xdr:cNvPr id="288" name="直線コネクタ 287">
          <a:extLst>
            <a:ext uri="{FF2B5EF4-FFF2-40B4-BE49-F238E27FC236}">
              <a16:creationId xmlns:a16="http://schemas.microsoft.com/office/drawing/2014/main" xmlns="" id="{14283D92-1B3D-4A40-AFB3-335D2BCB81D8}"/>
            </a:ext>
          </a:extLst>
        </xdr:cNvPr>
        <xdr:cNvCxnSpPr/>
      </xdr:nvCxnSpPr>
      <xdr:spPr>
        <a:xfrm>
          <a:off x="2019300" y="13830300"/>
          <a:ext cx="889000" cy="106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112413</xdr:rowOff>
    </xdr:from>
    <xdr:ext cx="405111" cy="259045"/>
    <xdr:sp macro="" textlink="">
      <xdr:nvSpPr>
        <xdr:cNvPr id="289" name="n_1aveValue【公営住宅】&#10;有形固定資産減価償却率">
          <a:extLst>
            <a:ext uri="{FF2B5EF4-FFF2-40B4-BE49-F238E27FC236}">
              <a16:creationId xmlns:a16="http://schemas.microsoft.com/office/drawing/2014/main" xmlns="" id="{709EF599-653F-4AE1-9747-8ABD03448DAB}"/>
            </a:ext>
          </a:extLst>
        </xdr:cNvPr>
        <xdr:cNvSpPr txBox="1"/>
      </xdr:nvSpPr>
      <xdr:spPr>
        <a:xfrm>
          <a:off x="3582044" y="141713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152416</xdr:rowOff>
    </xdr:from>
    <xdr:ext cx="405111" cy="259045"/>
    <xdr:sp macro="" textlink="">
      <xdr:nvSpPr>
        <xdr:cNvPr id="290" name="n_2aveValue【公営住宅】&#10;有形固定資産減価償却率">
          <a:extLst>
            <a:ext uri="{FF2B5EF4-FFF2-40B4-BE49-F238E27FC236}">
              <a16:creationId xmlns:a16="http://schemas.microsoft.com/office/drawing/2014/main" xmlns="" id="{E2465914-9D93-4BC4-A5CD-A9AE09515826}"/>
            </a:ext>
          </a:extLst>
        </xdr:cNvPr>
        <xdr:cNvSpPr txBox="1"/>
      </xdr:nvSpPr>
      <xdr:spPr>
        <a:xfrm>
          <a:off x="2705744" y="14211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165752</xdr:rowOff>
    </xdr:from>
    <xdr:ext cx="405111" cy="259045"/>
    <xdr:sp macro="" textlink="">
      <xdr:nvSpPr>
        <xdr:cNvPr id="291" name="n_3aveValue【公営住宅】&#10;有形固定資産減価償却率">
          <a:extLst>
            <a:ext uri="{FF2B5EF4-FFF2-40B4-BE49-F238E27FC236}">
              <a16:creationId xmlns:a16="http://schemas.microsoft.com/office/drawing/2014/main" xmlns="" id="{926F5A46-B98C-46CE-A73C-25E340137E12}"/>
            </a:ext>
          </a:extLst>
        </xdr:cNvPr>
        <xdr:cNvSpPr txBox="1"/>
      </xdr:nvSpPr>
      <xdr:spPr>
        <a:xfrm>
          <a:off x="1816744" y="142246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79</xdr:row>
      <xdr:rowOff>124477</xdr:rowOff>
    </xdr:from>
    <xdr:ext cx="405111" cy="259045"/>
    <xdr:sp macro="" textlink="">
      <xdr:nvSpPr>
        <xdr:cNvPr id="292" name="n_1mainValue【公営住宅】&#10;有形固定資産減価償却率">
          <a:extLst>
            <a:ext uri="{FF2B5EF4-FFF2-40B4-BE49-F238E27FC236}">
              <a16:creationId xmlns:a16="http://schemas.microsoft.com/office/drawing/2014/main" xmlns="" id="{DC3330E6-E92D-4980-8E95-24F79BFCCA23}"/>
            </a:ext>
          </a:extLst>
        </xdr:cNvPr>
        <xdr:cNvSpPr txBox="1"/>
      </xdr:nvSpPr>
      <xdr:spPr>
        <a:xfrm>
          <a:off x="3582044" y="13669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116857</xdr:rowOff>
    </xdr:from>
    <xdr:ext cx="405111" cy="259045"/>
    <xdr:sp macro="" textlink="">
      <xdr:nvSpPr>
        <xdr:cNvPr id="293" name="n_2mainValue【公営住宅】&#10;有形固定資産減価償却率">
          <a:extLst>
            <a:ext uri="{FF2B5EF4-FFF2-40B4-BE49-F238E27FC236}">
              <a16:creationId xmlns:a16="http://schemas.microsoft.com/office/drawing/2014/main" xmlns="" id="{A9AE0E05-27C7-4B8F-8C2E-79B7DF122956}"/>
            </a:ext>
          </a:extLst>
        </xdr:cNvPr>
        <xdr:cNvSpPr txBox="1"/>
      </xdr:nvSpPr>
      <xdr:spPr>
        <a:xfrm>
          <a:off x="2705744" y="13661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10177</xdr:rowOff>
    </xdr:from>
    <xdr:ext cx="405111" cy="259045"/>
    <xdr:sp macro="" textlink="">
      <xdr:nvSpPr>
        <xdr:cNvPr id="294" name="n_3mainValue【公営住宅】&#10;有形固定資産減価償却率">
          <a:extLst>
            <a:ext uri="{FF2B5EF4-FFF2-40B4-BE49-F238E27FC236}">
              <a16:creationId xmlns:a16="http://schemas.microsoft.com/office/drawing/2014/main" xmlns="" id="{5097FD04-90CF-4DA6-A364-A93AFFDBBFE3}"/>
            </a:ext>
          </a:extLst>
        </xdr:cNvPr>
        <xdr:cNvSpPr txBox="1"/>
      </xdr:nvSpPr>
      <xdr:spPr>
        <a:xfrm>
          <a:off x="1816744" y="13554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95" name="正方形/長方形 294">
          <a:extLst>
            <a:ext uri="{FF2B5EF4-FFF2-40B4-BE49-F238E27FC236}">
              <a16:creationId xmlns:a16="http://schemas.microsoft.com/office/drawing/2014/main" xmlns="" id="{0B8ABCEB-DECD-4A00-8CD7-7C997D71755A}"/>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96" name="正方形/長方形 295">
          <a:extLst>
            <a:ext uri="{FF2B5EF4-FFF2-40B4-BE49-F238E27FC236}">
              <a16:creationId xmlns:a16="http://schemas.microsoft.com/office/drawing/2014/main" xmlns="" id="{A91C2DA3-4059-4762-B7DD-0EB9EC3EC762}"/>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97" name="正方形/長方形 296">
          <a:extLst>
            <a:ext uri="{FF2B5EF4-FFF2-40B4-BE49-F238E27FC236}">
              <a16:creationId xmlns:a16="http://schemas.microsoft.com/office/drawing/2014/main" xmlns="" id="{1A941C4B-EA58-4B8C-ABE7-4EFACE5644DB}"/>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98" name="正方形/長方形 297">
          <a:extLst>
            <a:ext uri="{FF2B5EF4-FFF2-40B4-BE49-F238E27FC236}">
              <a16:creationId xmlns:a16="http://schemas.microsoft.com/office/drawing/2014/main" xmlns="" id="{CC29E9F4-5089-4C56-954A-E39199F5DB35}"/>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99" name="正方形/長方形 298">
          <a:extLst>
            <a:ext uri="{FF2B5EF4-FFF2-40B4-BE49-F238E27FC236}">
              <a16:creationId xmlns:a16="http://schemas.microsoft.com/office/drawing/2014/main" xmlns="" id="{3AAD4225-9217-47BE-AEE9-67A7AEA5F67A}"/>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00" name="正方形/長方形 299">
          <a:extLst>
            <a:ext uri="{FF2B5EF4-FFF2-40B4-BE49-F238E27FC236}">
              <a16:creationId xmlns:a16="http://schemas.microsoft.com/office/drawing/2014/main" xmlns="" id="{E1022F58-54A7-4BC2-868C-EDB347A0A406}"/>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01" name="正方形/長方形 300">
          <a:extLst>
            <a:ext uri="{FF2B5EF4-FFF2-40B4-BE49-F238E27FC236}">
              <a16:creationId xmlns:a16="http://schemas.microsoft.com/office/drawing/2014/main" xmlns="" id="{3A9A5FD1-A5F5-4862-8455-BB4E21989B78}"/>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02" name="正方形/長方形 301">
          <a:extLst>
            <a:ext uri="{FF2B5EF4-FFF2-40B4-BE49-F238E27FC236}">
              <a16:creationId xmlns:a16="http://schemas.microsoft.com/office/drawing/2014/main" xmlns="" id="{10D1E3D5-B89F-4443-A3BE-5A73D01F6D48}"/>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03" name="テキスト ボックス 302">
          <a:extLst>
            <a:ext uri="{FF2B5EF4-FFF2-40B4-BE49-F238E27FC236}">
              <a16:creationId xmlns:a16="http://schemas.microsoft.com/office/drawing/2014/main" xmlns="" id="{7FD0CF43-29F8-43F3-ADFD-B1792093CAEC}"/>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04" name="直線コネクタ 303">
          <a:extLst>
            <a:ext uri="{FF2B5EF4-FFF2-40B4-BE49-F238E27FC236}">
              <a16:creationId xmlns:a16="http://schemas.microsoft.com/office/drawing/2014/main" xmlns="" id="{D107955F-FB50-47A5-8303-B1505C457532}"/>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05" name="直線コネクタ 304">
          <a:extLst>
            <a:ext uri="{FF2B5EF4-FFF2-40B4-BE49-F238E27FC236}">
              <a16:creationId xmlns:a16="http://schemas.microsoft.com/office/drawing/2014/main" xmlns="" id="{DB23E87D-5F3B-4FEF-94E1-6E0729EBDB90}"/>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06" name="テキスト ボックス 305">
          <a:extLst>
            <a:ext uri="{FF2B5EF4-FFF2-40B4-BE49-F238E27FC236}">
              <a16:creationId xmlns:a16="http://schemas.microsoft.com/office/drawing/2014/main" xmlns="" id="{D181179E-E375-4C35-A082-E4CE66885D0F}"/>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07" name="直線コネクタ 306">
          <a:extLst>
            <a:ext uri="{FF2B5EF4-FFF2-40B4-BE49-F238E27FC236}">
              <a16:creationId xmlns:a16="http://schemas.microsoft.com/office/drawing/2014/main" xmlns="" id="{D10C471B-D030-4BCF-8FEC-309B5E233ACE}"/>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308" name="テキスト ボックス 307">
          <a:extLst>
            <a:ext uri="{FF2B5EF4-FFF2-40B4-BE49-F238E27FC236}">
              <a16:creationId xmlns:a16="http://schemas.microsoft.com/office/drawing/2014/main" xmlns="" id="{9EB661E0-1ACE-42A7-B663-CE96D2B74649}"/>
            </a:ext>
          </a:extLst>
        </xdr:cNvPr>
        <xdr:cNvSpPr txBox="1"/>
      </xdr:nvSpPr>
      <xdr:spPr>
        <a:xfrm>
          <a:off x="6072701" y="1433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09" name="直線コネクタ 308">
          <a:extLst>
            <a:ext uri="{FF2B5EF4-FFF2-40B4-BE49-F238E27FC236}">
              <a16:creationId xmlns:a16="http://schemas.microsoft.com/office/drawing/2014/main" xmlns="" id="{3DDB60C5-1DF1-4112-A7FB-557B271F96CC}"/>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10" name="テキスト ボックス 309">
          <a:extLst>
            <a:ext uri="{FF2B5EF4-FFF2-40B4-BE49-F238E27FC236}">
              <a16:creationId xmlns:a16="http://schemas.microsoft.com/office/drawing/2014/main" xmlns="" id="{1D25F9F5-1159-4A93-AAAA-D79DF045AF91}"/>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11" name="直線コネクタ 310">
          <a:extLst>
            <a:ext uri="{FF2B5EF4-FFF2-40B4-BE49-F238E27FC236}">
              <a16:creationId xmlns:a16="http://schemas.microsoft.com/office/drawing/2014/main" xmlns="" id="{20BB31BF-02B5-44BA-B396-E450A31AB439}"/>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12" name="テキスト ボックス 311">
          <a:extLst>
            <a:ext uri="{FF2B5EF4-FFF2-40B4-BE49-F238E27FC236}">
              <a16:creationId xmlns:a16="http://schemas.microsoft.com/office/drawing/2014/main" xmlns="" id="{50C1AACA-A5AB-4D59-B603-6F98AED056EA}"/>
            </a:ext>
          </a:extLst>
        </xdr:cNvPr>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13" name="直線コネクタ 312">
          <a:extLst>
            <a:ext uri="{FF2B5EF4-FFF2-40B4-BE49-F238E27FC236}">
              <a16:creationId xmlns:a16="http://schemas.microsoft.com/office/drawing/2014/main" xmlns="" id="{712D2FA3-0F7C-4F37-A243-4919B56F0D64}"/>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14" name="テキスト ボックス 313">
          <a:extLst>
            <a:ext uri="{FF2B5EF4-FFF2-40B4-BE49-F238E27FC236}">
              <a16:creationId xmlns:a16="http://schemas.microsoft.com/office/drawing/2014/main" xmlns="" id="{3D07898A-6593-4226-A14E-A2CAD7FD522B}"/>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15" name="直線コネクタ 314">
          <a:extLst>
            <a:ext uri="{FF2B5EF4-FFF2-40B4-BE49-F238E27FC236}">
              <a16:creationId xmlns:a16="http://schemas.microsoft.com/office/drawing/2014/main" xmlns="" id="{C673BC4A-706E-4650-93E5-8CBD38B7A201}"/>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16" name="テキスト ボックス 315">
          <a:extLst>
            <a:ext uri="{FF2B5EF4-FFF2-40B4-BE49-F238E27FC236}">
              <a16:creationId xmlns:a16="http://schemas.microsoft.com/office/drawing/2014/main" xmlns="" id="{C078064B-0D13-4290-AFD5-4A800F5DB93D}"/>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17" name="【公営住宅】&#10;一人当たり面積グラフ枠">
          <a:extLst>
            <a:ext uri="{FF2B5EF4-FFF2-40B4-BE49-F238E27FC236}">
              <a16:creationId xmlns:a16="http://schemas.microsoft.com/office/drawing/2014/main" xmlns="" id="{8DC16F43-8683-4681-9276-3E91248404AB}"/>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35089</xdr:rowOff>
    </xdr:from>
    <xdr:to>
      <xdr:col>54</xdr:col>
      <xdr:colOff>189865</xdr:colOff>
      <xdr:row>86</xdr:row>
      <xdr:rowOff>109728</xdr:rowOff>
    </xdr:to>
    <xdr:cxnSp macro="">
      <xdr:nvCxnSpPr>
        <xdr:cNvPr id="318" name="直線コネクタ 317">
          <a:extLst>
            <a:ext uri="{FF2B5EF4-FFF2-40B4-BE49-F238E27FC236}">
              <a16:creationId xmlns:a16="http://schemas.microsoft.com/office/drawing/2014/main" xmlns="" id="{D886C9D6-0384-465A-8728-22C5AA3CB4D8}"/>
            </a:ext>
          </a:extLst>
        </xdr:cNvPr>
        <xdr:cNvCxnSpPr/>
      </xdr:nvCxnSpPr>
      <xdr:spPr>
        <a:xfrm flipV="1">
          <a:off x="10476865" y="13408189"/>
          <a:ext cx="0" cy="14462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113555</xdr:rowOff>
    </xdr:from>
    <xdr:ext cx="469744" cy="259045"/>
    <xdr:sp macro="" textlink="">
      <xdr:nvSpPr>
        <xdr:cNvPr id="319" name="【公営住宅】&#10;一人当たり面積最小値テキスト">
          <a:extLst>
            <a:ext uri="{FF2B5EF4-FFF2-40B4-BE49-F238E27FC236}">
              <a16:creationId xmlns:a16="http://schemas.microsoft.com/office/drawing/2014/main" xmlns="" id="{E42C304F-208D-472A-9EEC-E88EF9913C2F}"/>
            </a:ext>
          </a:extLst>
        </xdr:cNvPr>
        <xdr:cNvSpPr txBox="1"/>
      </xdr:nvSpPr>
      <xdr:spPr>
        <a:xfrm>
          <a:off x="10515600" y="14858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109728</xdr:rowOff>
    </xdr:from>
    <xdr:to>
      <xdr:col>55</xdr:col>
      <xdr:colOff>88900</xdr:colOff>
      <xdr:row>86</xdr:row>
      <xdr:rowOff>109728</xdr:rowOff>
    </xdr:to>
    <xdr:cxnSp macro="">
      <xdr:nvCxnSpPr>
        <xdr:cNvPr id="320" name="直線コネクタ 319">
          <a:extLst>
            <a:ext uri="{FF2B5EF4-FFF2-40B4-BE49-F238E27FC236}">
              <a16:creationId xmlns:a16="http://schemas.microsoft.com/office/drawing/2014/main" xmlns="" id="{107F450C-1CCC-4F9B-BEA4-12802BE2B01A}"/>
            </a:ext>
          </a:extLst>
        </xdr:cNvPr>
        <xdr:cNvCxnSpPr/>
      </xdr:nvCxnSpPr>
      <xdr:spPr>
        <a:xfrm>
          <a:off x="10388600" y="1485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153216</xdr:rowOff>
    </xdr:from>
    <xdr:ext cx="534377" cy="259045"/>
    <xdr:sp macro="" textlink="">
      <xdr:nvSpPr>
        <xdr:cNvPr id="321" name="【公営住宅】&#10;一人当たり面積最大値テキスト">
          <a:extLst>
            <a:ext uri="{FF2B5EF4-FFF2-40B4-BE49-F238E27FC236}">
              <a16:creationId xmlns:a16="http://schemas.microsoft.com/office/drawing/2014/main" xmlns="" id="{91105004-3266-427E-8DDF-0C7D96EA9859}"/>
            </a:ext>
          </a:extLst>
        </xdr:cNvPr>
        <xdr:cNvSpPr txBox="1"/>
      </xdr:nvSpPr>
      <xdr:spPr>
        <a:xfrm>
          <a:off x="10515600" y="13183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35089</xdr:rowOff>
    </xdr:from>
    <xdr:to>
      <xdr:col>55</xdr:col>
      <xdr:colOff>88900</xdr:colOff>
      <xdr:row>78</xdr:row>
      <xdr:rowOff>35089</xdr:rowOff>
    </xdr:to>
    <xdr:cxnSp macro="">
      <xdr:nvCxnSpPr>
        <xdr:cNvPr id="322" name="直線コネクタ 321">
          <a:extLst>
            <a:ext uri="{FF2B5EF4-FFF2-40B4-BE49-F238E27FC236}">
              <a16:creationId xmlns:a16="http://schemas.microsoft.com/office/drawing/2014/main" xmlns="" id="{FAD2B316-C5FF-42A7-80EC-061A07A5BCD1}"/>
            </a:ext>
          </a:extLst>
        </xdr:cNvPr>
        <xdr:cNvCxnSpPr/>
      </xdr:nvCxnSpPr>
      <xdr:spPr>
        <a:xfrm>
          <a:off x="10388600" y="134081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87596</xdr:rowOff>
    </xdr:from>
    <xdr:ext cx="469744" cy="259045"/>
    <xdr:sp macro="" textlink="">
      <xdr:nvSpPr>
        <xdr:cNvPr id="323" name="【公営住宅】&#10;一人当たり面積平均値テキスト">
          <a:extLst>
            <a:ext uri="{FF2B5EF4-FFF2-40B4-BE49-F238E27FC236}">
              <a16:creationId xmlns:a16="http://schemas.microsoft.com/office/drawing/2014/main" xmlns="" id="{9CCDC142-E1C2-410F-96E6-C6E530DBC9EB}"/>
            </a:ext>
          </a:extLst>
        </xdr:cNvPr>
        <xdr:cNvSpPr txBox="1"/>
      </xdr:nvSpPr>
      <xdr:spPr>
        <a:xfrm>
          <a:off x="10515600" y="1448939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64719</xdr:rowOff>
    </xdr:from>
    <xdr:to>
      <xdr:col>55</xdr:col>
      <xdr:colOff>50800</xdr:colOff>
      <xdr:row>85</xdr:row>
      <xdr:rowOff>166319</xdr:rowOff>
    </xdr:to>
    <xdr:sp macro="" textlink="">
      <xdr:nvSpPr>
        <xdr:cNvPr id="324" name="フローチャート: 判断 323">
          <a:extLst>
            <a:ext uri="{FF2B5EF4-FFF2-40B4-BE49-F238E27FC236}">
              <a16:creationId xmlns:a16="http://schemas.microsoft.com/office/drawing/2014/main" xmlns="" id="{C42A56D6-B47B-4E8C-9F0B-90238E7A0D74}"/>
            </a:ext>
          </a:extLst>
        </xdr:cNvPr>
        <xdr:cNvSpPr/>
      </xdr:nvSpPr>
      <xdr:spPr>
        <a:xfrm>
          <a:off x="10426700" y="14637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61404</xdr:rowOff>
    </xdr:from>
    <xdr:to>
      <xdr:col>50</xdr:col>
      <xdr:colOff>165100</xdr:colOff>
      <xdr:row>85</xdr:row>
      <xdr:rowOff>163004</xdr:rowOff>
    </xdr:to>
    <xdr:sp macro="" textlink="">
      <xdr:nvSpPr>
        <xdr:cNvPr id="325" name="フローチャート: 判断 324">
          <a:extLst>
            <a:ext uri="{FF2B5EF4-FFF2-40B4-BE49-F238E27FC236}">
              <a16:creationId xmlns:a16="http://schemas.microsoft.com/office/drawing/2014/main" xmlns="" id="{DC09E14A-ADAD-49CA-ABB0-D6F3D883ADAC}"/>
            </a:ext>
          </a:extLst>
        </xdr:cNvPr>
        <xdr:cNvSpPr/>
      </xdr:nvSpPr>
      <xdr:spPr>
        <a:xfrm>
          <a:off x="9588500" y="14634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63728</xdr:rowOff>
    </xdr:from>
    <xdr:to>
      <xdr:col>46</xdr:col>
      <xdr:colOff>38100</xdr:colOff>
      <xdr:row>85</xdr:row>
      <xdr:rowOff>165328</xdr:rowOff>
    </xdr:to>
    <xdr:sp macro="" textlink="">
      <xdr:nvSpPr>
        <xdr:cNvPr id="326" name="フローチャート: 判断 325">
          <a:extLst>
            <a:ext uri="{FF2B5EF4-FFF2-40B4-BE49-F238E27FC236}">
              <a16:creationId xmlns:a16="http://schemas.microsoft.com/office/drawing/2014/main" xmlns="" id="{109547FB-A6C8-4008-9B22-983B3AAB48CE}"/>
            </a:ext>
          </a:extLst>
        </xdr:cNvPr>
        <xdr:cNvSpPr/>
      </xdr:nvSpPr>
      <xdr:spPr>
        <a:xfrm>
          <a:off x="8699500" y="14636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97028</xdr:rowOff>
    </xdr:from>
    <xdr:to>
      <xdr:col>41</xdr:col>
      <xdr:colOff>101600</xdr:colOff>
      <xdr:row>86</xdr:row>
      <xdr:rowOff>27178</xdr:rowOff>
    </xdr:to>
    <xdr:sp macro="" textlink="">
      <xdr:nvSpPr>
        <xdr:cNvPr id="327" name="フローチャート: 判断 326">
          <a:extLst>
            <a:ext uri="{FF2B5EF4-FFF2-40B4-BE49-F238E27FC236}">
              <a16:creationId xmlns:a16="http://schemas.microsoft.com/office/drawing/2014/main" xmlns="" id="{1D02E476-5576-49E5-A928-CEA6A124D522}"/>
            </a:ext>
          </a:extLst>
        </xdr:cNvPr>
        <xdr:cNvSpPr/>
      </xdr:nvSpPr>
      <xdr:spPr>
        <a:xfrm>
          <a:off x="7810500" y="14670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28" name="テキスト ボックス 327">
          <a:extLst>
            <a:ext uri="{FF2B5EF4-FFF2-40B4-BE49-F238E27FC236}">
              <a16:creationId xmlns:a16="http://schemas.microsoft.com/office/drawing/2014/main" xmlns="" id="{FEFD057A-443D-4EDD-901E-367BDBE66B59}"/>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29" name="テキスト ボックス 328">
          <a:extLst>
            <a:ext uri="{FF2B5EF4-FFF2-40B4-BE49-F238E27FC236}">
              <a16:creationId xmlns:a16="http://schemas.microsoft.com/office/drawing/2014/main" xmlns="" id="{9055D2C6-812A-4A30-BC3E-A91ED63F49E8}"/>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30" name="テキスト ボックス 329">
          <a:extLst>
            <a:ext uri="{FF2B5EF4-FFF2-40B4-BE49-F238E27FC236}">
              <a16:creationId xmlns:a16="http://schemas.microsoft.com/office/drawing/2014/main" xmlns="" id="{D302B721-A680-4D59-B2BD-DB60FAC055DE}"/>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31" name="テキスト ボックス 330">
          <a:extLst>
            <a:ext uri="{FF2B5EF4-FFF2-40B4-BE49-F238E27FC236}">
              <a16:creationId xmlns:a16="http://schemas.microsoft.com/office/drawing/2014/main" xmlns="" id="{28E8D959-DC70-479C-9A10-27136E02AC60}"/>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32" name="テキスト ボックス 331">
          <a:extLst>
            <a:ext uri="{FF2B5EF4-FFF2-40B4-BE49-F238E27FC236}">
              <a16:creationId xmlns:a16="http://schemas.microsoft.com/office/drawing/2014/main" xmlns="" id="{D1EB7387-9734-4AE9-96D3-15853568FA25}"/>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90779</xdr:rowOff>
    </xdr:from>
    <xdr:to>
      <xdr:col>55</xdr:col>
      <xdr:colOff>50800</xdr:colOff>
      <xdr:row>86</xdr:row>
      <xdr:rowOff>20929</xdr:rowOff>
    </xdr:to>
    <xdr:sp macro="" textlink="">
      <xdr:nvSpPr>
        <xdr:cNvPr id="333" name="楕円 332">
          <a:extLst>
            <a:ext uri="{FF2B5EF4-FFF2-40B4-BE49-F238E27FC236}">
              <a16:creationId xmlns:a16="http://schemas.microsoft.com/office/drawing/2014/main" xmlns="" id="{824035D8-AC75-4D6A-AE8F-8714768F2AAE}"/>
            </a:ext>
          </a:extLst>
        </xdr:cNvPr>
        <xdr:cNvSpPr/>
      </xdr:nvSpPr>
      <xdr:spPr>
        <a:xfrm>
          <a:off x="10426700" y="14664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69206</xdr:rowOff>
    </xdr:from>
    <xdr:ext cx="469744" cy="259045"/>
    <xdr:sp macro="" textlink="">
      <xdr:nvSpPr>
        <xdr:cNvPr id="334" name="【公営住宅】&#10;一人当たり面積該当値テキスト">
          <a:extLst>
            <a:ext uri="{FF2B5EF4-FFF2-40B4-BE49-F238E27FC236}">
              <a16:creationId xmlns:a16="http://schemas.microsoft.com/office/drawing/2014/main" xmlns="" id="{BB7DBE02-B865-46ED-A90A-2CF5D71800A4}"/>
            </a:ext>
          </a:extLst>
        </xdr:cNvPr>
        <xdr:cNvSpPr txBox="1"/>
      </xdr:nvSpPr>
      <xdr:spPr>
        <a:xfrm>
          <a:off x="10515600" y="146424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93599</xdr:rowOff>
    </xdr:from>
    <xdr:to>
      <xdr:col>50</xdr:col>
      <xdr:colOff>165100</xdr:colOff>
      <xdr:row>86</xdr:row>
      <xdr:rowOff>23749</xdr:rowOff>
    </xdr:to>
    <xdr:sp macro="" textlink="">
      <xdr:nvSpPr>
        <xdr:cNvPr id="335" name="楕円 334">
          <a:extLst>
            <a:ext uri="{FF2B5EF4-FFF2-40B4-BE49-F238E27FC236}">
              <a16:creationId xmlns:a16="http://schemas.microsoft.com/office/drawing/2014/main" xmlns="" id="{CB3D5E87-FDF5-4FCE-94B5-AE7DB77D7DB5}"/>
            </a:ext>
          </a:extLst>
        </xdr:cNvPr>
        <xdr:cNvSpPr/>
      </xdr:nvSpPr>
      <xdr:spPr>
        <a:xfrm>
          <a:off x="9588500" y="14666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141579</xdr:rowOff>
    </xdr:from>
    <xdr:to>
      <xdr:col>55</xdr:col>
      <xdr:colOff>0</xdr:colOff>
      <xdr:row>85</xdr:row>
      <xdr:rowOff>144399</xdr:rowOff>
    </xdr:to>
    <xdr:cxnSp macro="">
      <xdr:nvCxnSpPr>
        <xdr:cNvPr id="336" name="直線コネクタ 335">
          <a:extLst>
            <a:ext uri="{FF2B5EF4-FFF2-40B4-BE49-F238E27FC236}">
              <a16:creationId xmlns:a16="http://schemas.microsoft.com/office/drawing/2014/main" xmlns="" id="{23DDECD6-8D88-45E5-87E6-DCEB69859FAE}"/>
            </a:ext>
          </a:extLst>
        </xdr:cNvPr>
        <xdr:cNvCxnSpPr/>
      </xdr:nvCxnSpPr>
      <xdr:spPr>
        <a:xfrm flipV="1">
          <a:off x="9639300" y="14714829"/>
          <a:ext cx="838200" cy="2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103963</xdr:rowOff>
    </xdr:from>
    <xdr:to>
      <xdr:col>46</xdr:col>
      <xdr:colOff>38100</xdr:colOff>
      <xdr:row>86</xdr:row>
      <xdr:rowOff>34113</xdr:rowOff>
    </xdr:to>
    <xdr:sp macro="" textlink="">
      <xdr:nvSpPr>
        <xdr:cNvPr id="337" name="楕円 336">
          <a:extLst>
            <a:ext uri="{FF2B5EF4-FFF2-40B4-BE49-F238E27FC236}">
              <a16:creationId xmlns:a16="http://schemas.microsoft.com/office/drawing/2014/main" xmlns="" id="{4A40F681-441F-4D85-8F53-C40BA64733CC}"/>
            </a:ext>
          </a:extLst>
        </xdr:cNvPr>
        <xdr:cNvSpPr/>
      </xdr:nvSpPr>
      <xdr:spPr>
        <a:xfrm>
          <a:off x="8699500" y="14677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144399</xdr:rowOff>
    </xdr:from>
    <xdr:to>
      <xdr:col>50</xdr:col>
      <xdr:colOff>114300</xdr:colOff>
      <xdr:row>85</xdr:row>
      <xdr:rowOff>154763</xdr:rowOff>
    </xdr:to>
    <xdr:cxnSp macro="">
      <xdr:nvCxnSpPr>
        <xdr:cNvPr id="338" name="直線コネクタ 337">
          <a:extLst>
            <a:ext uri="{FF2B5EF4-FFF2-40B4-BE49-F238E27FC236}">
              <a16:creationId xmlns:a16="http://schemas.microsoft.com/office/drawing/2014/main" xmlns="" id="{0042BEB5-8B7C-495E-BFD4-801E52FCE60E}"/>
            </a:ext>
          </a:extLst>
        </xdr:cNvPr>
        <xdr:cNvCxnSpPr/>
      </xdr:nvCxnSpPr>
      <xdr:spPr>
        <a:xfrm flipV="1">
          <a:off x="8750300" y="14717649"/>
          <a:ext cx="889000" cy="103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90055</xdr:rowOff>
    </xdr:from>
    <xdr:to>
      <xdr:col>41</xdr:col>
      <xdr:colOff>101600</xdr:colOff>
      <xdr:row>86</xdr:row>
      <xdr:rowOff>20205</xdr:rowOff>
    </xdr:to>
    <xdr:sp macro="" textlink="">
      <xdr:nvSpPr>
        <xdr:cNvPr id="339" name="楕円 338">
          <a:extLst>
            <a:ext uri="{FF2B5EF4-FFF2-40B4-BE49-F238E27FC236}">
              <a16:creationId xmlns:a16="http://schemas.microsoft.com/office/drawing/2014/main" xmlns="" id="{FFC69E8B-2857-4CD3-9741-8D9D49F30451}"/>
            </a:ext>
          </a:extLst>
        </xdr:cNvPr>
        <xdr:cNvSpPr/>
      </xdr:nvSpPr>
      <xdr:spPr>
        <a:xfrm>
          <a:off x="7810500" y="14663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140855</xdr:rowOff>
    </xdr:from>
    <xdr:to>
      <xdr:col>45</xdr:col>
      <xdr:colOff>177800</xdr:colOff>
      <xdr:row>85</xdr:row>
      <xdr:rowOff>154763</xdr:rowOff>
    </xdr:to>
    <xdr:cxnSp macro="">
      <xdr:nvCxnSpPr>
        <xdr:cNvPr id="340" name="直線コネクタ 339">
          <a:extLst>
            <a:ext uri="{FF2B5EF4-FFF2-40B4-BE49-F238E27FC236}">
              <a16:creationId xmlns:a16="http://schemas.microsoft.com/office/drawing/2014/main" xmlns="" id="{A65ACA63-54E9-4774-AC1E-08FF82826EE4}"/>
            </a:ext>
          </a:extLst>
        </xdr:cNvPr>
        <xdr:cNvCxnSpPr/>
      </xdr:nvCxnSpPr>
      <xdr:spPr>
        <a:xfrm>
          <a:off x="7861300" y="14714105"/>
          <a:ext cx="889000" cy="13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8081</xdr:rowOff>
    </xdr:from>
    <xdr:ext cx="469744" cy="259045"/>
    <xdr:sp macro="" textlink="">
      <xdr:nvSpPr>
        <xdr:cNvPr id="341" name="n_1aveValue【公営住宅】&#10;一人当たり面積">
          <a:extLst>
            <a:ext uri="{FF2B5EF4-FFF2-40B4-BE49-F238E27FC236}">
              <a16:creationId xmlns:a16="http://schemas.microsoft.com/office/drawing/2014/main" xmlns="" id="{2053B184-CFE8-45C4-B161-129BEC3AF912}"/>
            </a:ext>
          </a:extLst>
        </xdr:cNvPr>
        <xdr:cNvSpPr txBox="1"/>
      </xdr:nvSpPr>
      <xdr:spPr>
        <a:xfrm>
          <a:off x="9391727" y="144098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10405</xdr:rowOff>
    </xdr:from>
    <xdr:ext cx="469744" cy="259045"/>
    <xdr:sp macro="" textlink="">
      <xdr:nvSpPr>
        <xdr:cNvPr id="342" name="n_2aveValue【公営住宅】&#10;一人当たり面積">
          <a:extLst>
            <a:ext uri="{FF2B5EF4-FFF2-40B4-BE49-F238E27FC236}">
              <a16:creationId xmlns:a16="http://schemas.microsoft.com/office/drawing/2014/main" xmlns="" id="{19E553EF-0A7E-48AD-BC3C-50CF145FB389}"/>
            </a:ext>
          </a:extLst>
        </xdr:cNvPr>
        <xdr:cNvSpPr txBox="1"/>
      </xdr:nvSpPr>
      <xdr:spPr>
        <a:xfrm>
          <a:off x="8515427" y="14412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18305</xdr:rowOff>
    </xdr:from>
    <xdr:ext cx="469744" cy="259045"/>
    <xdr:sp macro="" textlink="">
      <xdr:nvSpPr>
        <xdr:cNvPr id="343" name="n_3aveValue【公営住宅】&#10;一人当たり面積">
          <a:extLst>
            <a:ext uri="{FF2B5EF4-FFF2-40B4-BE49-F238E27FC236}">
              <a16:creationId xmlns:a16="http://schemas.microsoft.com/office/drawing/2014/main" xmlns="" id="{8F4B4C5D-2635-47FC-BB89-8472FB077BCB}"/>
            </a:ext>
          </a:extLst>
        </xdr:cNvPr>
        <xdr:cNvSpPr txBox="1"/>
      </xdr:nvSpPr>
      <xdr:spPr>
        <a:xfrm>
          <a:off x="7626427" y="14763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14876</xdr:rowOff>
    </xdr:from>
    <xdr:ext cx="469744" cy="259045"/>
    <xdr:sp macro="" textlink="">
      <xdr:nvSpPr>
        <xdr:cNvPr id="344" name="n_1mainValue【公営住宅】&#10;一人当たり面積">
          <a:extLst>
            <a:ext uri="{FF2B5EF4-FFF2-40B4-BE49-F238E27FC236}">
              <a16:creationId xmlns:a16="http://schemas.microsoft.com/office/drawing/2014/main" xmlns="" id="{6A3D5B18-8BB0-4E70-8A5C-FFBD85D297FC}"/>
            </a:ext>
          </a:extLst>
        </xdr:cNvPr>
        <xdr:cNvSpPr txBox="1"/>
      </xdr:nvSpPr>
      <xdr:spPr>
        <a:xfrm>
          <a:off x="9391727" y="147595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25240</xdr:rowOff>
    </xdr:from>
    <xdr:ext cx="469744" cy="259045"/>
    <xdr:sp macro="" textlink="">
      <xdr:nvSpPr>
        <xdr:cNvPr id="345" name="n_2mainValue【公営住宅】&#10;一人当たり面積">
          <a:extLst>
            <a:ext uri="{FF2B5EF4-FFF2-40B4-BE49-F238E27FC236}">
              <a16:creationId xmlns:a16="http://schemas.microsoft.com/office/drawing/2014/main" xmlns="" id="{6F36A54B-FE33-44E4-9985-B9072BCB6945}"/>
            </a:ext>
          </a:extLst>
        </xdr:cNvPr>
        <xdr:cNvSpPr txBox="1"/>
      </xdr:nvSpPr>
      <xdr:spPr>
        <a:xfrm>
          <a:off x="8515427" y="147699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36732</xdr:rowOff>
    </xdr:from>
    <xdr:ext cx="469744" cy="259045"/>
    <xdr:sp macro="" textlink="">
      <xdr:nvSpPr>
        <xdr:cNvPr id="346" name="n_3mainValue【公営住宅】&#10;一人当たり面積">
          <a:extLst>
            <a:ext uri="{FF2B5EF4-FFF2-40B4-BE49-F238E27FC236}">
              <a16:creationId xmlns:a16="http://schemas.microsoft.com/office/drawing/2014/main" xmlns="" id="{0CA3CAA6-000E-410B-8674-13AE12FB22C6}"/>
            </a:ext>
          </a:extLst>
        </xdr:cNvPr>
        <xdr:cNvSpPr txBox="1"/>
      </xdr:nvSpPr>
      <xdr:spPr>
        <a:xfrm>
          <a:off x="7626427" y="14438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47" name="正方形/長方形 346">
          <a:extLst>
            <a:ext uri="{FF2B5EF4-FFF2-40B4-BE49-F238E27FC236}">
              <a16:creationId xmlns:a16="http://schemas.microsoft.com/office/drawing/2014/main" xmlns="" id="{6EEA45C1-2BD8-48B8-9EB0-5338C765DC1A}"/>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48" name="正方形/長方形 347">
          <a:extLst>
            <a:ext uri="{FF2B5EF4-FFF2-40B4-BE49-F238E27FC236}">
              <a16:creationId xmlns:a16="http://schemas.microsoft.com/office/drawing/2014/main" xmlns="" id="{D341B15B-AE25-473C-9786-73041B55F9CE}"/>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49" name="正方形/長方形 348">
          <a:extLst>
            <a:ext uri="{FF2B5EF4-FFF2-40B4-BE49-F238E27FC236}">
              <a16:creationId xmlns:a16="http://schemas.microsoft.com/office/drawing/2014/main" xmlns="" id="{BB63A600-8F79-4F28-91A3-FDF87AB54553}"/>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50" name="正方形/長方形 349">
          <a:extLst>
            <a:ext uri="{FF2B5EF4-FFF2-40B4-BE49-F238E27FC236}">
              <a16:creationId xmlns:a16="http://schemas.microsoft.com/office/drawing/2014/main" xmlns="" id="{D8054E67-838A-4DB2-886E-EA7CDA1221D1}"/>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51" name="正方形/長方形 350">
          <a:extLst>
            <a:ext uri="{FF2B5EF4-FFF2-40B4-BE49-F238E27FC236}">
              <a16:creationId xmlns:a16="http://schemas.microsoft.com/office/drawing/2014/main" xmlns="" id="{3F406ECA-A1BE-427F-8D53-DFD3BA0DE16F}"/>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52" name="正方形/長方形 351">
          <a:extLst>
            <a:ext uri="{FF2B5EF4-FFF2-40B4-BE49-F238E27FC236}">
              <a16:creationId xmlns:a16="http://schemas.microsoft.com/office/drawing/2014/main" xmlns="" id="{1F2B0A7D-4609-4A96-A36C-F28E1649C656}"/>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53" name="正方形/長方形 352">
          <a:extLst>
            <a:ext uri="{FF2B5EF4-FFF2-40B4-BE49-F238E27FC236}">
              <a16:creationId xmlns:a16="http://schemas.microsoft.com/office/drawing/2014/main" xmlns="" id="{59A6815C-9344-4FE4-824B-1880DB775C2D}"/>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54" name="正方形/長方形 353">
          <a:extLst>
            <a:ext uri="{FF2B5EF4-FFF2-40B4-BE49-F238E27FC236}">
              <a16:creationId xmlns:a16="http://schemas.microsoft.com/office/drawing/2014/main" xmlns="" id="{809C81BA-BE8F-475D-93A9-D51987FAC68C}"/>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55" name="正方形/長方形 354">
          <a:extLst>
            <a:ext uri="{FF2B5EF4-FFF2-40B4-BE49-F238E27FC236}">
              <a16:creationId xmlns:a16="http://schemas.microsoft.com/office/drawing/2014/main" xmlns="" id="{A4CBA4CE-9A30-4181-B273-D1E0E896456E}"/>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56" name="正方形/長方形 355">
          <a:extLst>
            <a:ext uri="{FF2B5EF4-FFF2-40B4-BE49-F238E27FC236}">
              <a16:creationId xmlns:a16="http://schemas.microsoft.com/office/drawing/2014/main" xmlns="" id="{44CFD491-BE01-4934-8E53-D22523F29EEA}"/>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57" name="正方形/長方形 356">
          <a:extLst>
            <a:ext uri="{FF2B5EF4-FFF2-40B4-BE49-F238E27FC236}">
              <a16:creationId xmlns:a16="http://schemas.microsoft.com/office/drawing/2014/main" xmlns="" id="{B736ADC3-0D00-445D-88A3-C0691972A2D5}"/>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58" name="正方形/長方形 357">
          <a:extLst>
            <a:ext uri="{FF2B5EF4-FFF2-40B4-BE49-F238E27FC236}">
              <a16:creationId xmlns:a16="http://schemas.microsoft.com/office/drawing/2014/main" xmlns="" id="{5488C3CC-185D-48D3-9274-9FEC156A3716}"/>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59" name="正方形/長方形 358">
          <a:extLst>
            <a:ext uri="{FF2B5EF4-FFF2-40B4-BE49-F238E27FC236}">
              <a16:creationId xmlns:a16="http://schemas.microsoft.com/office/drawing/2014/main" xmlns="" id="{3E57512C-546B-4698-9032-58EE86CCA7AB}"/>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60" name="正方形/長方形 359">
          <a:extLst>
            <a:ext uri="{FF2B5EF4-FFF2-40B4-BE49-F238E27FC236}">
              <a16:creationId xmlns:a16="http://schemas.microsoft.com/office/drawing/2014/main" xmlns="" id="{5E1F07B4-F1E7-4DD6-B143-C9E48B38A3DC}"/>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61" name="正方形/長方形 360">
          <a:extLst>
            <a:ext uri="{FF2B5EF4-FFF2-40B4-BE49-F238E27FC236}">
              <a16:creationId xmlns:a16="http://schemas.microsoft.com/office/drawing/2014/main" xmlns="" id="{39726EE3-1A35-4F66-96C9-1CEA1AEFC55B}"/>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206,271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62" name="正方形/長方形 361">
          <a:extLst>
            <a:ext uri="{FF2B5EF4-FFF2-40B4-BE49-F238E27FC236}">
              <a16:creationId xmlns:a16="http://schemas.microsoft.com/office/drawing/2014/main" xmlns="" id="{4A123F2E-0988-4FA1-A2E3-3156870E150D}"/>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63" name="正方形/長方形 362">
          <a:extLst>
            <a:ext uri="{FF2B5EF4-FFF2-40B4-BE49-F238E27FC236}">
              <a16:creationId xmlns:a16="http://schemas.microsoft.com/office/drawing/2014/main" xmlns="" id="{A3302B69-D4A1-4C0E-A459-BEE716281F5A}"/>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64" name="正方形/長方形 363">
          <a:extLst>
            <a:ext uri="{FF2B5EF4-FFF2-40B4-BE49-F238E27FC236}">
              <a16:creationId xmlns:a16="http://schemas.microsoft.com/office/drawing/2014/main" xmlns="" id="{ECB8E180-3929-4DDD-A027-8C61DCBDA9BA}"/>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65" name="正方形/長方形 364">
          <a:extLst>
            <a:ext uri="{FF2B5EF4-FFF2-40B4-BE49-F238E27FC236}">
              <a16:creationId xmlns:a16="http://schemas.microsoft.com/office/drawing/2014/main" xmlns="" id="{E21578B1-B88B-41A9-A932-BBC8FF602507}"/>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66" name="正方形/長方形 365">
          <a:extLst>
            <a:ext uri="{FF2B5EF4-FFF2-40B4-BE49-F238E27FC236}">
              <a16:creationId xmlns:a16="http://schemas.microsoft.com/office/drawing/2014/main" xmlns="" id="{BE4C14FA-BC5A-4BA0-A0AD-D0FBD67EF645}"/>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67" name="正方形/長方形 366">
          <a:extLst>
            <a:ext uri="{FF2B5EF4-FFF2-40B4-BE49-F238E27FC236}">
              <a16:creationId xmlns:a16="http://schemas.microsoft.com/office/drawing/2014/main" xmlns="" id="{8FFEFDE4-4A6E-445E-86F2-518467E641E1}"/>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68" name="正方形/長方形 367">
          <a:extLst>
            <a:ext uri="{FF2B5EF4-FFF2-40B4-BE49-F238E27FC236}">
              <a16:creationId xmlns:a16="http://schemas.microsoft.com/office/drawing/2014/main" xmlns="" id="{40EFF583-E645-429D-A103-D3B8711710AE}"/>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69" name="正方形/長方形 368">
          <a:extLst>
            <a:ext uri="{FF2B5EF4-FFF2-40B4-BE49-F238E27FC236}">
              <a16:creationId xmlns:a16="http://schemas.microsoft.com/office/drawing/2014/main" xmlns="" id="{488E3C5E-4112-4574-A527-F79DB12DD5CC}"/>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70" name="正方形/長方形 369">
          <a:extLst>
            <a:ext uri="{FF2B5EF4-FFF2-40B4-BE49-F238E27FC236}">
              <a16:creationId xmlns:a16="http://schemas.microsoft.com/office/drawing/2014/main" xmlns="" id="{BEFF5A5A-DCD7-4E63-9D17-5CBB6B3D601D}"/>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71" name="テキスト ボックス 370">
          <a:extLst>
            <a:ext uri="{FF2B5EF4-FFF2-40B4-BE49-F238E27FC236}">
              <a16:creationId xmlns:a16="http://schemas.microsoft.com/office/drawing/2014/main" xmlns="" id="{80B83B1D-8EC6-4969-A2B2-086C7D2A8FAE}"/>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72" name="直線コネクタ 371">
          <a:extLst>
            <a:ext uri="{FF2B5EF4-FFF2-40B4-BE49-F238E27FC236}">
              <a16:creationId xmlns:a16="http://schemas.microsoft.com/office/drawing/2014/main" xmlns="" id="{612C6114-39D5-430B-B445-511B4EE56B1B}"/>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373" name="直線コネクタ 372">
          <a:extLst>
            <a:ext uri="{FF2B5EF4-FFF2-40B4-BE49-F238E27FC236}">
              <a16:creationId xmlns:a16="http://schemas.microsoft.com/office/drawing/2014/main" xmlns="" id="{C29103EA-C7E6-41A9-81A4-CB5397400739}"/>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374" name="テキスト ボックス 373">
          <a:extLst>
            <a:ext uri="{FF2B5EF4-FFF2-40B4-BE49-F238E27FC236}">
              <a16:creationId xmlns:a16="http://schemas.microsoft.com/office/drawing/2014/main" xmlns="" id="{7DA7F2B5-B717-4307-9CB6-C095465C8B93}"/>
            </a:ext>
          </a:extLst>
        </xdr:cNvPr>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375" name="直線コネクタ 374">
          <a:extLst>
            <a:ext uri="{FF2B5EF4-FFF2-40B4-BE49-F238E27FC236}">
              <a16:creationId xmlns:a16="http://schemas.microsoft.com/office/drawing/2014/main" xmlns="" id="{FA82F90F-3415-4CF2-B5F8-E7A7BD9B6FC1}"/>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376" name="テキスト ボックス 375">
          <a:extLst>
            <a:ext uri="{FF2B5EF4-FFF2-40B4-BE49-F238E27FC236}">
              <a16:creationId xmlns:a16="http://schemas.microsoft.com/office/drawing/2014/main" xmlns="" id="{0070E94A-CA77-42FF-9DC2-AF9C228B61C2}"/>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377" name="直線コネクタ 376">
          <a:extLst>
            <a:ext uri="{FF2B5EF4-FFF2-40B4-BE49-F238E27FC236}">
              <a16:creationId xmlns:a16="http://schemas.microsoft.com/office/drawing/2014/main" xmlns="" id="{B1E11BC9-E5AD-49A8-AC92-325C4610D4CF}"/>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378" name="テキスト ボックス 377">
          <a:extLst>
            <a:ext uri="{FF2B5EF4-FFF2-40B4-BE49-F238E27FC236}">
              <a16:creationId xmlns:a16="http://schemas.microsoft.com/office/drawing/2014/main" xmlns="" id="{DAF20BB9-2313-4C5E-85A7-D015F73F1553}"/>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379" name="直線コネクタ 378">
          <a:extLst>
            <a:ext uri="{FF2B5EF4-FFF2-40B4-BE49-F238E27FC236}">
              <a16:creationId xmlns:a16="http://schemas.microsoft.com/office/drawing/2014/main" xmlns="" id="{FDCC0101-6C54-4CEE-9D9C-14DFBEC259A1}"/>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380" name="テキスト ボックス 379">
          <a:extLst>
            <a:ext uri="{FF2B5EF4-FFF2-40B4-BE49-F238E27FC236}">
              <a16:creationId xmlns:a16="http://schemas.microsoft.com/office/drawing/2014/main" xmlns="" id="{80DCEC51-57D8-4F3D-8C8E-75E4FA361C63}"/>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381" name="直線コネクタ 380">
          <a:extLst>
            <a:ext uri="{FF2B5EF4-FFF2-40B4-BE49-F238E27FC236}">
              <a16:creationId xmlns:a16="http://schemas.microsoft.com/office/drawing/2014/main" xmlns="" id="{8EE394F2-4661-415A-B00C-738CBA1AA9A8}"/>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382" name="テキスト ボックス 381">
          <a:extLst>
            <a:ext uri="{FF2B5EF4-FFF2-40B4-BE49-F238E27FC236}">
              <a16:creationId xmlns:a16="http://schemas.microsoft.com/office/drawing/2014/main" xmlns="" id="{89352019-127D-4158-80FD-EF628AC8F4A7}"/>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383" name="直線コネクタ 382">
          <a:extLst>
            <a:ext uri="{FF2B5EF4-FFF2-40B4-BE49-F238E27FC236}">
              <a16:creationId xmlns:a16="http://schemas.microsoft.com/office/drawing/2014/main" xmlns="" id="{BB705FE0-4268-40E7-BDAD-747676B5ECDC}"/>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384" name="テキスト ボックス 383">
          <a:extLst>
            <a:ext uri="{FF2B5EF4-FFF2-40B4-BE49-F238E27FC236}">
              <a16:creationId xmlns:a16="http://schemas.microsoft.com/office/drawing/2014/main" xmlns="" id="{8517399F-3B48-4CF6-BA7D-59B2CEC084FD}"/>
            </a:ext>
          </a:extLst>
        </xdr:cNvPr>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85" name="直線コネクタ 384">
          <a:extLst>
            <a:ext uri="{FF2B5EF4-FFF2-40B4-BE49-F238E27FC236}">
              <a16:creationId xmlns:a16="http://schemas.microsoft.com/office/drawing/2014/main" xmlns="" id="{691695EB-F708-4B94-A233-A69234338671}"/>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86" name="テキスト ボックス 385">
          <a:extLst>
            <a:ext uri="{FF2B5EF4-FFF2-40B4-BE49-F238E27FC236}">
              <a16:creationId xmlns:a16="http://schemas.microsoft.com/office/drawing/2014/main" xmlns="" id="{6962519A-30F4-46F5-A287-26AD45E00AE1}"/>
            </a:ext>
          </a:extLst>
        </xdr:cNvPr>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87" name="【認定こども園・幼稚園・保育所】&#10;有形固定資産減価償却率グラフ枠">
          <a:extLst>
            <a:ext uri="{FF2B5EF4-FFF2-40B4-BE49-F238E27FC236}">
              <a16:creationId xmlns:a16="http://schemas.microsoft.com/office/drawing/2014/main" xmlns="" id="{4B211863-79F6-4109-B0FB-07277E818EE1}"/>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2722</xdr:rowOff>
    </xdr:from>
    <xdr:to>
      <xdr:col>85</xdr:col>
      <xdr:colOff>126364</xdr:colOff>
      <xdr:row>42</xdr:row>
      <xdr:rowOff>25581</xdr:rowOff>
    </xdr:to>
    <xdr:cxnSp macro="">
      <xdr:nvCxnSpPr>
        <xdr:cNvPr id="388" name="直線コネクタ 387">
          <a:extLst>
            <a:ext uri="{FF2B5EF4-FFF2-40B4-BE49-F238E27FC236}">
              <a16:creationId xmlns:a16="http://schemas.microsoft.com/office/drawing/2014/main" xmlns="" id="{7790909B-21AE-4AF2-B7FE-8A2D144445EA}"/>
            </a:ext>
          </a:extLst>
        </xdr:cNvPr>
        <xdr:cNvCxnSpPr/>
      </xdr:nvCxnSpPr>
      <xdr:spPr>
        <a:xfrm flipV="1">
          <a:off x="16318864" y="5660572"/>
          <a:ext cx="0" cy="15659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29408</xdr:rowOff>
    </xdr:from>
    <xdr:ext cx="340478" cy="259045"/>
    <xdr:sp macro="" textlink="">
      <xdr:nvSpPr>
        <xdr:cNvPr id="389" name="【認定こども園・幼稚園・保育所】&#10;有形固定資産減価償却率最小値テキスト">
          <a:extLst>
            <a:ext uri="{FF2B5EF4-FFF2-40B4-BE49-F238E27FC236}">
              <a16:creationId xmlns:a16="http://schemas.microsoft.com/office/drawing/2014/main" xmlns="" id="{BC5A6082-4EE0-4BCD-895B-68F446BFA6F3}"/>
            </a:ext>
          </a:extLst>
        </xdr:cNvPr>
        <xdr:cNvSpPr txBox="1"/>
      </xdr:nvSpPr>
      <xdr:spPr>
        <a:xfrm>
          <a:off x="16357600" y="723030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25581</xdr:rowOff>
    </xdr:from>
    <xdr:to>
      <xdr:col>86</xdr:col>
      <xdr:colOff>25400</xdr:colOff>
      <xdr:row>42</xdr:row>
      <xdr:rowOff>25581</xdr:rowOff>
    </xdr:to>
    <xdr:cxnSp macro="">
      <xdr:nvCxnSpPr>
        <xdr:cNvPr id="390" name="直線コネクタ 389">
          <a:extLst>
            <a:ext uri="{FF2B5EF4-FFF2-40B4-BE49-F238E27FC236}">
              <a16:creationId xmlns:a16="http://schemas.microsoft.com/office/drawing/2014/main" xmlns="" id="{993CAD81-D389-4DA2-8B0A-C0E769D62953}"/>
            </a:ext>
          </a:extLst>
        </xdr:cNvPr>
        <xdr:cNvCxnSpPr/>
      </xdr:nvCxnSpPr>
      <xdr:spPr>
        <a:xfrm>
          <a:off x="16230600" y="72264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120849</xdr:rowOff>
    </xdr:from>
    <xdr:ext cx="469744" cy="259045"/>
    <xdr:sp macro="" textlink="">
      <xdr:nvSpPr>
        <xdr:cNvPr id="391" name="【認定こども園・幼稚園・保育所】&#10;有形固定資産減価償却率最大値テキスト">
          <a:extLst>
            <a:ext uri="{FF2B5EF4-FFF2-40B4-BE49-F238E27FC236}">
              <a16:creationId xmlns:a16="http://schemas.microsoft.com/office/drawing/2014/main" xmlns="" id="{430DFAA0-6CE1-40B7-A06A-34476BC61054}"/>
            </a:ext>
          </a:extLst>
        </xdr:cNvPr>
        <xdr:cNvSpPr txBox="1"/>
      </xdr:nvSpPr>
      <xdr:spPr>
        <a:xfrm>
          <a:off x="16357600" y="543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2722</xdr:rowOff>
    </xdr:from>
    <xdr:to>
      <xdr:col>86</xdr:col>
      <xdr:colOff>25400</xdr:colOff>
      <xdr:row>33</xdr:row>
      <xdr:rowOff>2722</xdr:rowOff>
    </xdr:to>
    <xdr:cxnSp macro="">
      <xdr:nvCxnSpPr>
        <xdr:cNvPr id="392" name="直線コネクタ 391">
          <a:extLst>
            <a:ext uri="{FF2B5EF4-FFF2-40B4-BE49-F238E27FC236}">
              <a16:creationId xmlns:a16="http://schemas.microsoft.com/office/drawing/2014/main" xmlns="" id="{00340A25-8164-455D-A649-7427EAC7B7B2}"/>
            </a:ext>
          </a:extLst>
        </xdr:cNvPr>
        <xdr:cNvCxnSpPr/>
      </xdr:nvCxnSpPr>
      <xdr:spPr>
        <a:xfrm>
          <a:off x="16230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162214</xdr:rowOff>
    </xdr:from>
    <xdr:ext cx="405111" cy="259045"/>
    <xdr:sp macro="" textlink="">
      <xdr:nvSpPr>
        <xdr:cNvPr id="393" name="【認定こども園・幼稚園・保育所】&#10;有形固定資産減価償却率平均値テキスト">
          <a:extLst>
            <a:ext uri="{FF2B5EF4-FFF2-40B4-BE49-F238E27FC236}">
              <a16:creationId xmlns:a16="http://schemas.microsoft.com/office/drawing/2014/main" xmlns="" id="{10D90FA0-22F7-4430-B12F-E756BAAC2C83}"/>
            </a:ext>
          </a:extLst>
        </xdr:cNvPr>
        <xdr:cNvSpPr txBox="1"/>
      </xdr:nvSpPr>
      <xdr:spPr>
        <a:xfrm>
          <a:off x="16357600" y="633441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12337</xdr:rowOff>
    </xdr:from>
    <xdr:to>
      <xdr:col>85</xdr:col>
      <xdr:colOff>177800</xdr:colOff>
      <xdr:row>37</xdr:row>
      <xdr:rowOff>113937</xdr:rowOff>
    </xdr:to>
    <xdr:sp macro="" textlink="">
      <xdr:nvSpPr>
        <xdr:cNvPr id="394" name="フローチャート: 判断 393">
          <a:extLst>
            <a:ext uri="{FF2B5EF4-FFF2-40B4-BE49-F238E27FC236}">
              <a16:creationId xmlns:a16="http://schemas.microsoft.com/office/drawing/2014/main" xmlns="" id="{445699AC-30B9-4FA6-BBCB-152227A269AC}"/>
            </a:ext>
          </a:extLst>
        </xdr:cNvPr>
        <xdr:cNvSpPr/>
      </xdr:nvSpPr>
      <xdr:spPr>
        <a:xfrm>
          <a:off x="16268700" y="6355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7439</xdr:rowOff>
    </xdr:from>
    <xdr:to>
      <xdr:col>81</xdr:col>
      <xdr:colOff>101600</xdr:colOff>
      <xdr:row>37</xdr:row>
      <xdr:rowOff>109039</xdr:rowOff>
    </xdr:to>
    <xdr:sp macro="" textlink="">
      <xdr:nvSpPr>
        <xdr:cNvPr id="395" name="フローチャート: 判断 394">
          <a:extLst>
            <a:ext uri="{FF2B5EF4-FFF2-40B4-BE49-F238E27FC236}">
              <a16:creationId xmlns:a16="http://schemas.microsoft.com/office/drawing/2014/main" xmlns="" id="{D183AFCF-3AF0-456C-8AA4-98599E02D903}"/>
            </a:ext>
          </a:extLst>
        </xdr:cNvPr>
        <xdr:cNvSpPr/>
      </xdr:nvSpPr>
      <xdr:spPr>
        <a:xfrm>
          <a:off x="15430500" y="6351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131536</xdr:rowOff>
    </xdr:from>
    <xdr:to>
      <xdr:col>76</xdr:col>
      <xdr:colOff>165100</xdr:colOff>
      <xdr:row>37</xdr:row>
      <xdr:rowOff>61686</xdr:rowOff>
    </xdr:to>
    <xdr:sp macro="" textlink="">
      <xdr:nvSpPr>
        <xdr:cNvPr id="396" name="フローチャート: 判断 395">
          <a:extLst>
            <a:ext uri="{FF2B5EF4-FFF2-40B4-BE49-F238E27FC236}">
              <a16:creationId xmlns:a16="http://schemas.microsoft.com/office/drawing/2014/main" xmlns="" id="{527B8986-13E8-4859-97F1-1D0F7FFC333D}"/>
            </a:ext>
          </a:extLst>
        </xdr:cNvPr>
        <xdr:cNvSpPr/>
      </xdr:nvSpPr>
      <xdr:spPr>
        <a:xfrm>
          <a:off x="14541500" y="6303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159294</xdr:rowOff>
    </xdr:from>
    <xdr:to>
      <xdr:col>72</xdr:col>
      <xdr:colOff>38100</xdr:colOff>
      <xdr:row>37</xdr:row>
      <xdr:rowOff>89444</xdr:rowOff>
    </xdr:to>
    <xdr:sp macro="" textlink="">
      <xdr:nvSpPr>
        <xdr:cNvPr id="397" name="フローチャート: 判断 396">
          <a:extLst>
            <a:ext uri="{FF2B5EF4-FFF2-40B4-BE49-F238E27FC236}">
              <a16:creationId xmlns:a16="http://schemas.microsoft.com/office/drawing/2014/main" xmlns="" id="{001F460D-6A55-49B7-BCE4-B7F3EC32B19D}"/>
            </a:ext>
          </a:extLst>
        </xdr:cNvPr>
        <xdr:cNvSpPr/>
      </xdr:nvSpPr>
      <xdr:spPr>
        <a:xfrm>
          <a:off x="13652500" y="633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98" name="テキスト ボックス 397">
          <a:extLst>
            <a:ext uri="{FF2B5EF4-FFF2-40B4-BE49-F238E27FC236}">
              <a16:creationId xmlns:a16="http://schemas.microsoft.com/office/drawing/2014/main" xmlns="" id="{DA24E0E5-D142-4512-82E7-080ECC8E03FA}"/>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99" name="テキスト ボックス 398">
          <a:extLst>
            <a:ext uri="{FF2B5EF4-FFF2-40B4-BE49-F238E27FC236}">
              <a16:creationId xmlns:a16="http://schemas.microsoft.com/office/drawing/2014/main" xmlns="" id="{DAEFAC07-A4F1-4C0A-94FB-5AC3C27D4CA8}"/>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00" name="テキスト ボックス 399">
          <a:extLst>
            <a:ext uri="{FF2B5EF4-FFF2-40B4-BE49-F238E27FC236}">
              <a16:creationId xmlns:a16="http://schemas.microsoft.com/office/drawing/2014/main" xmlns="" id="{469A5B68-488D-494F-928A-9BCFA2A4B891}"/>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01" name="テキスト ボックス 400">
          <a:extLst>
            <a:ext uri="{FF2B5EF4-FFF2-40B4-BE49-F238E27FC236}">
              <a16:creationId xmlns:a16="http://schemas.microsoft.com/office/drawing/2014/main" xmlns="" id="{4BEDF852-BC13-4A43-8F59-7B1E6D42CC55}"/>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02" name="テキスト ボックス 401">
          <a:extLst>
            <a:ext uri="{FF2B5EF4-FFF2-40B4-BE49-F238E27FC236}">
              <a16:creationId xmlns:a16="http://schemas.microsoft.com/office/drawing/2014/main" xmlns="" id="{2F8166D2-130B-47CB-BF86-EB63B9E1B002}"/>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113574</xdr:rowOff>
    </xdr:from>
    <xdr:to>
      <xdr:col>85</xdr:col>
      <xdr:colOff>177800</xdr:colOff>
      <xdr:row>35</xdr:row>
      <xdr:rowOff>43724</xdr:rowOff>
    </xdr:to>
    <xdr:sp macro="" textlink="">
      <xdr:nvSpPr>
        <xdr:cNvPr id="403" name="楕円 402">
          <a:extLst>
            <a:ext uri="{FF2B5EF4-FFF2-40B4-BE49-F238E27FC236}">
              <a16:creationId xmlns:a16="http://schemas.microsoft.com/office/drawing/2014/main" xmlns="" id="{814CB9DD-53C0-439B-B002-5BD64028B8B5}"/>
            </a:ext>
          </a:extLst>
        </xdr:cNvPr>
        <xdr:cNvSpPr/>
      </xdr:nvSpPr>
      <xdr:spPr>
        <a:xfrm>
          <a:off x="16268700" y="5942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33</xdr:row>
      <xdr:rowOff>136451</xdr:rowOff>
    </xdr:from>
    <xdr:ext cx="405111" cy="259045"/>
    <xdr:sp macro="" textlink="">
      <xdr:nvSpPr>
        <xdr:cNvPr id="404" name="【認定こども園・幼稚園・保育所】&#10;有形固定資産減価償却率該当値テキスト">
          <a:extLst>
            <a:ext uri="{FF2B5EF4-FFF2-40B4-BE49-F238E27FC236}">
              <a16:creationId xmlns:a16="http://schemas.microsoft.com/office/drawing/2014/main" xmlns="" id="{58B10318-50FB-4566-B80E-5D4D0F6794D8}"/>
            </a:ext>
          </a:extLst>
        </xdr:cNvPr>
        <xdr:cNvSpPr txBox="1"/>
      </xdr:nvSpPr>
      <xdr:spPr>
        <a:xfrm>
          <a:off x="16357600" y="57943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12337</xdr:rowOff>
    </xdr:from>
    <xdr:to>
      <xdr:col>81</xdr:col>
      <xdr:colOff>101600</xdr:colOff>
      <xdr:row>35</xdr:row>
      <xdr:rowOff>113937</xdr:rowOff>
    </xdr:to>
    <xdr:sp macro="" textlink="">
      <xdr:nvSpPr>
        <xdr:cNvPr id="405" name="楕円 404">
          <a:extLst>
            <a:ext uri="{FF2B5EF4-FFF2-40B4-BE49-F238E27FC236}">
              <a16:creationId xmlns:a16="http://schemas.microsoft.com/office/drawing/2014/main" xmlns="" id="{C11C3C10-7222-46B1-9D44-EE341202FF4E}"/>
            </a:ext>
          </a:extLst>
        </xdr:cNvPr>
        <xdr:cNvSpPr/>
      </xdr:nvSpPr>
      <xdr:spPr>
        <a:xfrm>
          <a:off x="15430500" y="60130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34</xdr:row>
      <xdr:rowOff>164374</xdr:rowOff>
    </xdr:from>
    <xdr:to>
      <xdr:col>85</xdr:col>
      <xdr:colOff>127000</xdr:colOff>
      <xdr:row>35</xdr:row>
      <xdr:rowOff>63137</xdr:rowOff>
    </xdr:to>
    <xdr:cxnSp macro="">
      <xdr:nvCxnSpPr>
        <xdr:cNvPr id="406" name="直線コネクタ 405">
          <a:extLst>
            <a:ext uri="{FF2B5EF4-FFF2-40B4-BE49-F238E27FC236}">
              <a16:creationId xmlns:a16="http://schemas.microsoft.com/office/drawing/2014/main" xmlns="" id="{575DEFA6-0621-4EAF-8242-A45E4584137E}"/>
            </a:ext>
          </a:extLst>
        </xdr:cNvPr>
        <xdr:cNvCxnSpPr/>
      </xdr:nvCxnSpPr>
      <xdr:spPr>
        <a:xfrm flipV="1">
          <a:off x="15481300" y="5993674"/>
          <a:ext cx="838200" cy="70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82550</xdr:rowOff>
    </xdr:from>
    <xdr:to>
      <xdr:col>76</xdr:col>
      <xdr:colOff>165100</xdr:colOff>
      <xdr:row>36</xdr:row>
      <xdr:rowOff>12700</xdr:rowOff>
    </xdr:to>
    <xdr:sp macro="" textlink="">
      <xdr:nvSpPr>
        <xdr:cNvPr id="407" name="楕円 406">
          <a:extLst>
            <a:ext uri="{FF2B5EF4-FFF2-40B4-BE49-F238E27FC236}">
              <a16:creationId xmlns:a16="http://schemas.microsoft.com/office/drawing/2014/main" xmlns="" id="{FDA9376D-D114-4AB1-A081-6AA30A5F882F}"/>
            </a:ext>
          </a:extLst>
        </xdr:cNvPr>
        <xdr:cNvSpPr/>
      </xdr:nvSpPr>
      <xdr:spPr>
        <a:xfrm>
          <a:off x="14541500" y="608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63137</xdr:rowOff>
    </xdr:from>
    <xdr:to>
      <xdr:col>81</xdr:col>
      <xdr:colOff>50800</xdr:colOff>
      <xdr:row>35</xdr:row>
      <xdr:rowOff>133350</xdr:rowOff>
    </xdr:to>
    <xdr:cxnSp macro="">
      <xdr:nvCxnSpPr>
        <xdr:cNvPr id="408" name="直線コネクタ 407">
          <a:extLst>
            <a:ext uri="{FF2B5EF4-FFF2-40B4-BE49-F238E27FC236}">
              <a16:creationId xmlns:a16="http://schemas.microsoft.com/office/drawing/2014/main" xmlns="" id="{9242F69F-597E-4FAF-9BEA-37DCD74F46D1}"/>
            </a:ext>
          </a:extLst>
        </xdr:cNvPr>
        <xdr:cNvCxnSpPr/>
      </xdr:nvCxnSpPr>
      <xdr:spPr>
        <a:xfrm flipV="1">
          <a:off x="14592300" y="6063887"/>
          <a:ext cx="889000" cy="70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97246</xdr:rowOff>
    </xdr:from>
    <xdr:to>
      <xdr:col>72</xdr:col>
      <xdr:colOff>38100</xdr:colOff>
      <xdr:row>36</xdr:row>
      <xdr:rowOff>27396</xdr:rowOff>
    </xdr:to>
    <xdr:sp macro="" textlink="">
      <xdr:nvSpPr>
        <xdr:cNvPr id="409" name="楕円 408">
          <a:extLst>
            <a:ext uri="{FF2B5EF4-FFF2-40B4-BE49-F238E27FC236}">
              <a16:creationId xmlns:a16="http://schemas.microsoft.com/office/drawing/2014/main" xmlns="" id="{88D719E7-0489-43D3-8DF6-EE227400E3EF}"/>
            </a:ext>
          </a:extLst>
        </xdr:cNvPr>
        <xdr:cNvSpPr/>
      </xdr:nvSpPr>
      <xdr:spPr>
        <a:xfrm>
          <a:off x="13652500" y="6097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133350</xdr:rowOff>
    </xdr:from>
    <xdr:to>
      <xdr:col>76</xdr:col>
      <xdr:colOff>114300</xdr:colOff>
      <xdr:row>35</xdr:row>
      <xdr:rowOff>148046</xdr:rowOff>
    </xdr:to>
    <xdr:cxnSp macro="">
      <xdr:nvCxnSpPr>
        <xdr:cNvPr id="410" name="直線コネクタ 409">
          <a:extLst>
            <a:ext uri="{FF2B5EF4-FFF2-40B4-BE49-F238E27FC236}">
              <a16:creationId xmlns:a16="http://schemas.microsoft.com/office/drawing/2014/main" xmlns="" id="{AA97DFF1-47A9-4863-9BFB-C2FA2D2593C9}"/>
            </a:ext>
          </a:extLst>
        </xdr:cNvPr>
        <xdr:cNvCxnSpPr/>
      </xdr:nvCxnSpPr>
      <xdr:spPr>
        <a:xfrm flipV="1">
          <a:off x="13703300" y="6134100"/>
          <a:ext cx="8890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100166</xdr:rowOff>
    </xdr:from>
    <xdr:ext cx="405111" cy="259045"/>
    <xdr:sp macro="" textlink="">
      <xdr:nvSpPr>
        <xdr:cNvPr id="411" name="n_1aveValue【認定こども園・幼稚園・保育所】&#10;有形固定資産減価償却率">
          <a:extLst>
            <a:ext uri="{FF2B5EF4-FFF2-40B4-BE49-F238E27FC236}">
              <a16:creationId xmlns:a16="http://schemas.microsoft.com/office/drawing/2014/main" xmlns="" id="{C9338110-3A9B-41D2-B8BD-A009B24651CA}"/>
            </a:ext>
          </a:extLst>
        </xdr:cNvPr>
        <xdr:cNvSpPr txBox="1"/>
      </xdr:nvSpPr>
      <xdr:spPr>
        <a:xfrm>
          <a:off x="15266044" y="6443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52813</xdr:rowOff>
    </xdr:from>
    <xdr:ext cx="405111" cy="259045"/>
    <xdr:sp macro="" textlink="">
      <xdr:nvSpPr>
        <xdr:cNvPr id="412" name="n_2aveValue【認定こども園・幼稚園・保育所】&#10;有形固定資産減価償却率">
          <a:extLst>
            <a:ext uri="{FF2B5EF4-FFF2-40B4-BE49-F238E27FC236}">
              <a16:creationId xmlns:a16="http://schemas.microsoft.com/office/drawing/2014/main" xmlns="" id="{A776FA2B-D153-40C1-A980-E4CBFEEBCC17}"/>
            </a:ext>
          </a:extLst>
        </xdr:cNvPr>
        <xdr:cNvSpPr txBox="1"/>
      </xdr:nvSpPr>
      <xdr:spPr>
        <a:xfrm>
          <a:off x="14389744" y="63964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80571</xdr:rowOff>
    </xdr:from>
    <xdr:ext cx="405111" cy="259045"/>
    <xdr:sp macro="" textlink="">
      <xdr:nvSpPr>
        <xdr:cNvPr id="413" name="n_3aveValue【認定こども園・幼稚園・保育所】&#10;有形固定資産減価償却率">
          <a:extLst>
            <a:ext uri="{FF2B5EF4-FFF2-40B4-BE49-F238E27FC236}">
              <a16:creationId xmlns:a16="http://schemas.microsoft.com/office/drawing/2014/main" xmlns="" id="{4A821B05-FF4C-4333-9FC4-4547CAEBD910}"/>
            </a:ext>
          </a:extLst>
        </xdr:cNvPr>
        <xdr:cNvSpPr txBox="1"/>
      </xdr:nvSpPr>
      <xdr:spPr>
        <a:xfrm>
          <a:off x="13500744" y="6424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33</xdr:row>
      <xdr:rowOff>130464</xdr:rowOff>
    </xdr:from>
    <xdr:ext cx="405111" cy="259045"/>
    <xdr:sp macro="" textlink="">
      <xdr:nvSpPr>
        <xdr:cNvPr id="414" name="n_1mainValue【認定こども園・幼稚園・保育所】&#10;有形固定資産減価償却率">
          <a:extLst>
            <a:ext uri="{FF2B5EF4-FFF2-40B4-BE49-F238E27FC236}">
              <a16:creationId xmlns:a16="http://schemas.microsoft.com/office/drawing/2014/main" xmlns="" id="{EBD0BF7E-8E51-4890-971D-ABE6A1256BE6}"/>
            </a:ext>
          </a:extLst>
        </xdr:cNvPr>
        <xdr:cNvSpPr txBox="1"/>
      </xdr:nvSpPr>
      <xdr:spPr>
        <a:xfrm>
          <a:off x="15266044" y="57883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29227</xdr:rowOff>
    </xdr:from>
    <xdr:ext cx="405111" cy="259045"/>
    <xdr:sp macro="" textlink="">
      <xdr:nvSpPr>
        <xdr:cNvPr id="415" name="n_2mainValue【認定こども園・幼稚園・保育所】&#10;有形固定資産減価償却率">
          <a:extLst>
            <a:ext uri="{FF2B5EF4-FFF2-40B4-BE49-F238E27FC236}">
              <a16:creationId xmlns:a16="http://schemas.microsoft.com/office/drawing/2014/main" xmlns="" id="{DDC6AA93-F583-4E62-B0DB-A363433697B2}"/>
            </a:ext>
          </a:extLst>
        </xdr:cNvPr>
        <xdr:cNvSpPr txBox="1"/>
      </xdr:nvSpPr>
      <xdr:spPr>
        <a:xfrm>
          <a:off x="14389744" y="5858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43923</xdr:rowOff>
    </xdr:from>
    <xdr:ext cx="405111" cy="259045"/>
    <xdr:sp macro="" textlink="">
      <xdr:nvSpPr>
        <xdr:cNvPr id="416" name="n_3mainValue【認定こども園・幼稚園・保育所】&#10;有形固定資産減価償却率">
          <a:extLst>
            <a:ext uri="{FF2B5EF4-FFF2-40B4-BE49-F238E27FC236}">
              <a16:creationId xmlns:a16="http://schemas.microsoft.com/office/drawing/2014/main" xmlns="" id="{D22823A8-C512-4A5D-9EF5-EF00484F4D8D}"/>
            </a:ext>
          </a:extLst>
        </xdr:cNvPr>
        <xdr:cNvSpPr txBox="1"/>
      </xdr:nvSpPr>
      <xdr:spPr>
        <a:xfrm>
          <a:off x="13500744" y="58732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17" name="正方形/長方形 416">
          <a:extLst>
            <a:ext uri="{FF2B5EF4-FFF2-40B4-BE49-F238E27FC236}">
              <a16:creationId xmlns:a16="http://schemas.microsoft.com/office/drawing/2014/main" xmlns="" id="{21EE480F-D363-4930-92DA-05C588B6C4E3}"/>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18" name="正方形/長方形 417">
          <a:extLst>
            <a:ext uri="{FF2B5EF4-FFF2-40B4-BE49-F238E27FC236}">
              <a16:creationId xmlns:a16="http://schemas.microsoft.com/office/drawing/2014/main" xmlns="" id="{5A22B52F-4602-4316-A2C2-6786F8164631}"/>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19" name="正方形/長方形 418">
          <a:extLst>
            <a:ext uri="{FF2B5EF4-FFF2-40B4-BE49-F238E27FC236}">
              <a16:creationId xmlns:a16="http://schemas.microsoft.com/office/drawing/2014/main" xmlns="" id="{8AEB09BB-12FE-43D0-8BF9-6CB292E1BCF5}"/>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20" name="正方形/長方形 419">
          <a:extLst>
            <a:ext uri="{FF2B5EF4-FFF2-40B4-BE49-F238E27FC236}">
              <a16:creationId xmlns:a16="http://schemas.microsoft.com/office/drawing/2014/main" xmlns="" id="{ADFFD4DF-6929-4BF0-94CB-171A59309B63}"/>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21" name="正方形/長方形 420">
          <a:extLst>
            <a:ext uri="{FF2B5EF4-FFF2-40B4-BE49-F238E27FC236}">
              <a16:creationId xmlns:a16="http://schemas.microsoft.com/office/drawing/2014/main" xmlns="" id="{5074983E-7CE5-48A3-819D-473C7ED28D03}"/>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22" name="正方形/長方形 421">
          <a:extLst>
            <a:ext uri="{FF2B5EF4-FFF2-40B4-BE49-F238E27FC236}">
              <a16:creationId xmlns:a16="http://schemas.microsoft.com/office/drawing/2014/main" xmlns="" id="{2C05A69B-37A3-44D7-87D6-2491FE0A55CC}"/>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23" name="正方形/長方形 422">
          <a:extLst>
            <a:ext uri="{FF2B5EF4-FFF2-40B4-BE49-F238E27FC236}">
              <a16:creationId xmlns:a16="http://schemas.microsoft.com/office/drawing/2014/main" xmlns="" id="{6DE7A4E1-A672-4A39-AC43-8346F6103CF3}"/>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24" name="正方形/長方形 423">
          <a:extLst>
            <a:ext uri="{FF2B5EF4-FFF2-40B4-BE49-F238E27FC236}">
              <a16:creationId xmlns:a16="http://schemas.microsoft.com/office/drawing/2014/main" xmlns="" id="{0DF78BE3-2085-41FC-8A33-670CCFDC4AD1}"/>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25" name="テキスト ボックス 424">
          <a:extLst>
            <a:ext uri="{FF2B5EF4-FFF2-40B4-BE49-F238E27FC236}">
              <a16:creationId xmlns:a16="http://schemas.microsoft.com/office/drawing/2014/main" xmlns="" id="{4AF6D7D2-3E77-4427-9E1B-9B98E691FBA4}"/>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26" name="直線コネクタ 425">
          <a:extLst>
            <a:ext uri="{FF2B5EF4-FFF2-40B4-BE49-F238E27FC236}">
              <a16:creationId xmlns:a16="http://schemas.microsoft.com/office/drawing/2014/main" xmlns="" id="{FE83B5FD-6319-4BEA-9F2E-D86CD6F4007E}"/>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27" name="直線コネクタ 426">
          <a:extLst>
            <a:ext uri="{FF2B5EF4-FFF2-40B4-BE49-F238E27FC236}">
              <a16:creationId xmlns:a16="http://schemas.microsoft.com/office/drawing/2014/main" xmlns="" id="{2109F019-0058-4ECE-8D28-73CDBA54EAB7}"/>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428" name="テキスト ボックス 427">
          <a:extLst>
            <a:ext uri="{FF2B5EF4-FFF2-40B4-BE49-F238E27FC236}">
              <a16:creationId xmlns:a16="http://schemas.microsoft.com/office/drawing/2014/main" xmlns="" id="{E759FCFD-82F9-428F-BCFA-5BA303CB6B27}"/>
            </a:ext>
          </a:extLst>
        </xdr:cNvPr>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29" name="直線コネクタ 428">
          <a:extLst>
            <a:ext uri="{FF2B5EF4-FFF2-40B4-BE49-F238E27FC236}">
              <a16:creationId xmlns:a16="http://schemas.microsoft.com/office/drawing/2014/main" xmlns="" id="{067D6F61-E492-4BCC-9928-D52993DD571C}"/>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430" name="テキスト ボックス 429">
          <a:extLst>
            <a:ext uri="{FF2B5EF4-FFF2-40B4-BE49-F238E27FC236}">
              <a16:creationId xmlns:a16="http://schemas.microsoft.com/office/drawing/2014/main" xmlns="" id="{5448E4B8-B979-4279-A283-611D349BDAE5}"/>
            </a:ext>
          </a:extLst>
        </xdr:cNvPr>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31" name="直線コネクタ 430">
          <a:extLst>
            <a:ext uri="{FF2B5EF4-FFF2-40B4-BE49-F238E27FC236}">
              <a16:creationId xmlns:a16="http://schemas.microsoft.com/office/drawing/2014/main" xmlns="" id="{753A55FD-2A85-4496-A627-15A6C7A64403}"/>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432" name="テキスト ボックス 431">
          <a:extLst>
            <a:ext uri="{FF2B5EF4-FFF2-40B4-BE49-F238E27FC236}">
              <a16:creationId xmlns:a16="http://schemas.microsoft.com/office/drawing/2014/main" xmlns="" id="{64415B50-C944-469A-AFBC-7A265E004A2D}"/>
            </a:ext>
          </a:extLst>
        </xdr:cNvPr>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33" name="直線コネクタ 432">
          <a:extLst>
            <a:ext uri="{FF2B5EF4-FFF2-40B4-BE49-F238E27FC236}">
              <a16:creationId xmlns:a16="http://schemas.microsoft.com/office/drawing/2014/main" xmlns="" id="{F2E763B2-46F3-4F5B-B214-1C6BFF2859EB}"/>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434" name="テキスト ボックス 433">
          <a:extLst>
            <a:ext uri="{FF2B5EF4-FFF2-40B4-BE49-F238E27FC236}">
              <a16:creationId xmlns:a16="http://schemas.microsoft.com/office/drawing/2014/main" xmlns="" id="{3834B3EE-82FD-49E0-9CF2-41827A583E7B}"/>
            </a:ext>
          </a:extLst>
        </xdr:cNvPr>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35" name="直線コネクタ 434">
          <a:extLst>
            <a:ext uri="{FF2B5EF4-FFF2-40B4-BE49-F238E27FC236}">
              <a16:creationId xmlns:a16="http://schemas.microsoft.com/office/drawing/2014/main" xmlns="" id="{20D668BA-C04F-4D5B-B227-C8C58A8F5FF7}"/>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436" name="テキスト ボックス 435">
          <a:extLst>
            <a:ext uri="{FF2B5EF4-FFF2-40B4-BE49-F238E27FC236}">
              <a16:creationId xmlns:a16="http://schemas.microsoft.com/office/drawing/2014/main" xmlns="" id="{26BCC4C0-52A6-4565-8748-DC623E119112}"/>
            </a:ext>
          </a:extLst>
        </xdr:cNvPr>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37" name="直線コネクタ 436">
          <a:extLst>
            <a:ext uri="{FF2B5EF4-FFF2-40B4-BE49-F238E27FC236}">
              <a16:creationId xmlns:a16="http://schemas.microsoft.com/office/drawing/2014/main" xmlns="" id="{1CB80D8C-F970-42CF-8FB2-59FC16A8243B}"/>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438" name="テキスト ボックス 437">
          <a:extLst>
            <a:ext uri="{FF2B5EF4-FFF2-40B4-BE49-F238E27FC236}">
              <a16:creationId xmlns:a16="http://schemas.microsoft.com/office/drawing/2014/main" xmlns="" id="{9B2D4CD3-CD51-4279-AECD-66368CF2DEE7}"/>
            </a:ext>
          </a:extLst>
        </xdr:cNvPr>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39" name="直線コネクタ 438">
          <a:extLst>
            <a:ext uri="{FF2B5EF4-FFF2-40B4-BE49-F238E27FC236}">
              <a16:creationId xmlns:a16="http://schemas.microsoft.com/office/drawing/2014/main" xmlns="" id="{4D5A0199-6875-47D1-884D-48B2402D3A39}"/>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40" name="テキスト ボックス 439">
          <a:extLst>
            <a:ext uri="{FF2B5EF4-FFF2-40B4-BE49-F238E27FC236}">
              <a16:creationId xmlns:a16="http://schemas.microsoft.com/office/drawing/2014/main" xmlns="" id="{DDF156F1-CB3A-4E69-BA17-C657B7B41B27}"/>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41" name="【認定こども園・幼稚園・保育所】&#10;一人当たり面積グラフ枠">
          <a:extLst>
            <a:ext uri="{FF2B5EF4-FFF2-40B4-BE49-F238E27FC236}">
              <a16:creationId xmlns:a16="http://schemas.microsoft.com/office/drawing/2014/main" xmlns="" id="{3363F4F3-EDBE-4132-8824-A24AFF858A4E}"/>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32</xdr:row>
      <xdr:rowOff>168728</xdr:rowOff>
    </xdr:from>
    <xdr:to>
      <xdr:col>116</xdr:col>
      <xdr:colOff>62864</xdr:colOff>
      <xdr:row>41</xdr:row>
      <xdr:rowOff>162741</xdr:rowOff>
    </xdr:to>
    <xdr:cxnSp macro="">
      <xdr:nvCxnSpPr>
        <xdr:cNvPr id="442" name="直線コネクタ 441">
          <a:extLst>
            <a:ext uri="{FF2B5EF4-FFF2-40B4-BE49-F238E27FC236}">
              <a16:creationId xmlns:a16="http://schemas.microsoft.com/office/drawing/2014/main" xmlns="" id="{F306325F-EC4C-4FEB-B7A4-E8E12343C8EC}"/>
            </a:ext>
          </a:extLst>
        </xdr:cNvPr>
        <xdr:cNvCxnSpPr/>
      </xdr:nvCxnSpPr>
      <xdr:spPr>
        <a:xfrm flipV="1">
          <a:off x="22160864" y="5655128"/>
          <a:ext cx="0" cy="15370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166568</xdr:rowOff>
    </xdr:from>
    <xdr:ext cx="469744" cy="259045"/>
    <xdr:sp macro="" textlink="">
      <xdr:nvSpPr>
        <xdr:cNvPr id="443" name="【認定こども園・幼稚園・保育所】&#10;一人当たり面積最小値テキスト">
          <a:extLst>
            <a:ext uri="{FF2B5EF4-FFF2-40B4-BE49-F238E27FC236}">
              <a16:creationId xmlns:a16="http://schemas.microsoft.com/office/drawing/2014/main" xmlns="" id="{C23E6DB0-8D54-49DD-9514-EF623427FAC9}"/>
            </a:ext>
          </a:extLst>
        </xdr:cNvPr>
        <xdr:cNvSpPr txBox="1"/>
      </xdr:nvSpPr>
      <xdr:spPr>
        <a:xfrm>
          <a:off x="22199600" y="71960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162741</xdr:rowOff>
    </xdr:from>
    <xdr:to>
      <xdr:col>116</xdr:col>
      <xdr:colOff>152400</xdr:colOff>
      <xdr:row>41</xdr:row>
      <xdr:rowOff>162741</xdr:rowOff>
    </xdr:to>
    <xdr:cxnSp macro="">
      <xdr:nvCxnSpPr>
        <xdr:cNvPr id="444" name="直線コネクタ 443">
          <a:extLst>
            <a:ext uri="{FF2B5EF4-FFF2-40B4-BE49-F238E27FC236}">
              <a16:creationId xmlns:a16="http://schemas.microsoft.com/office/drawing/2014/main" xmlns="" id="{BE284C51-7369-4876-AC7F-A1C3D5924188}"/>
            </a:ext>
          </a:extLst>
        </xdr:cNvPr>
        <xdr:cNvCxnSpPr/>
      </xdr:nvCxnSpPr>
      <xdr:spPr>
        <a:xfrm>
          <a:off x="22072600" y="71921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115405</xdr:rowOff>
    </xdr:from>
    <xdr:ext cx="469744" cy="259045"/>
    <xdr:sp macro="" textlink="">
      <xdr:nvSpPr>
        <xdr:cNvPr id="445" name="【認定こども園・幼稚園・保育所】&#10;一人当たり面積最大値テキスト">
          <a:extLst>
            <a:ext uri="{FF2B5EF4-FFF2-40B4-BE49-F238E27FC236}">
              <a16:creationId xmlns:a16="http://schemas.microsoft.com/office/drawing/2014/main" xmlns="" id="{BC4824DF-53D9-45B8-A7D8-919F552FFAAB}"/>
            </a:ext>
          </a:extLst>
        </xdr:cNvPr>
        <xdr:cNvSpPr txBox="1"/>
      </xdr:nvSpPr>
      <xdr:spPr>
        <a:xfrm>
          <a:off x="22199600" y="5430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32</xdr:row>
      <xdr:rowOff>168728</xdr:rowOff>
    </xdr:from>
    <xdr:to>
      <xdr:col>116</xdr:col>
      <xdr:colOff>152400</xdr:colOff>
      <xdr:row>32</xdr:row>
      <xdr:rowOff>168728</xdr:rowOff>
    </xdr:to>
    <xdr:cxnSp macro="">
      <xdr:nvCxnSpPr>
        <xdr:cNvPr id="446" name="直線コネクタ 445">
          <a:extLst>
            <a:ext uri="{FF2B5EF4-FFF2-40B4-BE49-F238E27FC236}">
              <a16:creationId xmlns:a16="http://schemas.microsoft.com/office/drawing/2014/main" xmlns="" id="{5E61BD34-5FEB-422C-9860-0252C83F9517}"/>
            </a:ext>
          </a:extLst>
        </xdr:cNvPr>
        <xdr:cNvCxnSpPr/>
      </xdr:nvCxnSpPr>
      <xdr:spPr>
        <a:xfrm>
          <a:off x="22072600" y="5655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134818</xdr:rowOff>
    </xdr:from>
    <xdr:ext cx="469744" cy="259045"/>
    <xdr:sp macro="" textlink="">
      <xdr:nvSpPr>
        <xdr:cNvPr id="447" name="【認定こども園・幼稚園・保育所】&#10;一人当たり面積平均値テキスト">
          <a:extLst>
            <a:ext uri="{FF2B5EF4-FFF2-40B4-BE49-F238E27FC236}">
              <a16:creationId xmlns:a16="http://schemas.microsoft.com/office/drawing/2014/main" xmlns="" id="{6BEBAFAB-3CEF-411E-BBAA-DA6D776E8DEB}"/>
            </a:ext>
          </a:extLst>
        </xdr:cNvPr>
        <xdr:cNvSpPr txBox="1"/>
      </xdr:nvSpPr>
      <xdr:spPr>
        <a:xfrm>
          <a:off x="22199600" y="66499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111941</xdr:rowOff>
    </xdr:from>
    <xdr:to>
      <xdr:col>116</xdr:col>
      <xdr:colOff>114300</xdr:colOff>
      <xdr:row>40</xdr:row>
      <xdr:rowOff>42091</xdr:rowOff>
    </xdr:to>
    <xdr:sp macro="" textlink="">
      <xdr:nvSpPr>
        <xdr:cNvPr id="448" name="フローチャート: 判断 447">
          <a:extLst>
            <a:ext uri="{FF2B5EF4-FFF2-40B4-BE49-F238E27FC236}">
              <a16:creationId xmlns:a16="http://schemas.microsoft.com/office/drawing/2014/main" xmlns="" id="{B67A790C-7C77-4CDA-9109-2808376C9E3B}"/>
            </a:ext>
          </a:extLst>
        </xdr:cNvPr>
        <xdr:cNvSpPr/>
      </xdr:nvSpPr>
      <xdr:spPr>
        <a:xfrm>
          <a:off x="22110700" y="6798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106499</xdr:rowOff>
    </xdr:from>
    <xdr:to>
      <xdr:col>112</xdr:col>
      <xdr:colOff>38100</xdr:colOff>
      <xdr:row>40</xdr:row>
      <xdr:rowOff>36649</xdr:rowOff>
    </xdr:to>
    <xdr:sp macro="" textlink="">
      <xdr:nvSpPr>
        <xdr:cNvPr id="449" name="フローチャート: 判断 448">
          <a:extLst>
            <a:ext uri="{FF2B5EF4-FFF2-40B4-BE49-F238E27FC236}">
              <a16:creationId xmlns:a16="http://schemas.microsoft.com/office/drawing/2014/main" xmlns="" id="{C9A5E1D7-DED1-4A89-85F5-2D0707925793}"/>
            </a:ext>
          </a:extLst>
        </xdr:cNvPr>
        <xdr:cNvSpPr/>
      </xdr:nvSpPr>
      <xdr:spPr>
        <a:xfrm>
          <a:off x="21272500" y="6793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134801</xdr:rowOff>
    </xdr:from>
    <xdr:to>
      <xdr:col>107</xdr:col>
      <xdr:colOff>101600</xdr:colOff>
      <xdr:row>40</xdr:row>
      <xdr:rowOff>64951</xdr:rowOff>
    </xdr:to>
    <xdr:sp macro="" textlink="">
      <xdr:nvSpPr>
        <xdr:cNvPr id="450" name="フローチャート: 判断 449">
          <a:extLst>
            <a:ext uri="{FF2B5EF4-FFF2-40B4-BE49-F238E27FC236}">
              <a16:creationId xmlns:a16="http://schemas.microsoft.com/office/drawing/2014/main" xmlns="" id="{431BFCE6-B84D-4D70-BAAF-DC34078905F4}"/>
            </a:ext>
          </a:extLst>
        </xdr:cNvPr>
        <xdr:cNvSpPr/>
      </xdr:nvSpPr>
      <xdr:spPr>
        <a:xfrm>
          <a:off x="20383500" y="68213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145687</xdr:rowOff>
    </xdr:from>
    <xdr:to>
      <xdr:col>102</xdr:col>
      <xdr:colOff>165100</xdr:colOff>
      <xdr:row>40</xdr:row>
      <xdr:rowOff>75837</xdr:rowOff>
    </xdr:to>
    <xdr:sp macro="" textlink="">
      <xdr:nvSpPr>
        <xdr:cNvPr id="451" name="フローチャート: 判断 450">
          <a:extLst>
            <a:ext uri="{FF2B5EF4-FFF2-40B4-BE49-F238E27FC236}">
              <a16:creationId xmlns:a16="http://schemas.microsoft.com/office/drawing/2014/main" xmlns="" id="{9CE36B06-B7F1-49B6-A082-E05172DB6C23}"/>
            </a:ext>
          </a:extLst>
        </xdr:cNvPr>
        <xdr:cNvSpPr/>
      </xdr:nvSpPr>
      <xdr:spPr>
        <a:xfrm>
          <a:off x="19494500" y="68322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52" name="テキスト ボックス 451">
          <a:extLst>
            <a:ext uri="{FF2B5EF4-FFF2-40B4-BE49-F238E27FC236}">
              <a16:creationId xmlns:a16="http://schemas.microsoft.com/office/drawing/2014/main" xmlns="" id="{78E328A8-0383-4A22-9CA3-EEFCA6925637}"/>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53" name="テキスト ボックス 452">
          <a:extLst>
            <a:ext uri="{FF2B5EF4-FFF2-40B4-BE49-F238E27FC236}">
              <a16:creationId xmlns:a16="http://schemas.microsoft.com/office/drawing/2014/main" xmlns="" id="{7BF26865-C0CC-4513-82DB-8B2B592C4556}"/>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54" name="テキスト ボックス 453">
          <a:extLst>
            <a:ext uri="{FF2B5EF4-FFF2-40B4-BE49-F238E27FC236}">
              <a16:creationId xmlns:a16="http://schemas.microsoft.com/office/drawing/2014/main" xmlns="" id="{819A2FBD-27A2-4525-BF1F-F9A1C9827428}"/>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55" name="テキスト ボックス 454">
          <a:extLst>
            <a:ext uri="{FF2B5EF4-FFF2-40B4-BE49-F238E27FC236}">
              <a16:creationId xmlns:a16="http://schemas.microsoft.com/office/drawing/2014/main" xmlns="" id="{70C7DF3D-2663-4E51-9C4C-18E9183DB84A}"/>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56" name="テキスト ボックス 455">
          <a:extLst>
            <a:ext uri="{FF2B5EF4-FFF2-40B4-BE49-F238E27FC236}">
              <a16:creationId xmlns:a16="http://schemas.microsoft.com/office/drawing/2014/main" xmlns="" id="{CA4ECCB7-7488-4058-A568-56B62C360CCB}"/>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27577</xdr:rowOff>
    </xdr:from>
    <xdr:to>
      <xdr:col>116</xdr:col>
      <xdr:colOff>114300</xdr:colOff>
      <xdr:row>40</xdr:row>
      <xdr:rowOff>129177</xdr:rowOff>
    </xdr:to>
    <xdr:sp macro="" textlink="">
      <xdr:nvSpPr>
        <xdr:cNvPr id="457" name="楕円 456">
          <a:extLst>
            <a:ext uri="{FF2B5EF4-FFF2-40B4-BE49-F238E27FC236}">
              <a16:creationId xmlns:a16="http://schemas.microsoft.com/office/drawing/2014/main" xmlns="" id="{1CAD0689-6A9F-48FD-AEAD-84266BD3594F}"/>
            </a:ext>
          </a:extLst>
        </xdr:cNvPr>
        <xdr:cNvSpPr/>
      </xdr:nvSpPr>
      <xdr:spPr>
        <a:xfrm>
          <a:off x="22110700" y="6885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6004</xdr:rowOff>
    </xdr:from>
    <xdr:ext cx="469744" cy="259045"/>
    <xdr:sp macro="" textlink="">
      <xdr:nvSpPr>
        <xdr:cNvPr id="458" name="【認定こども園・幼稚園・保育所】&#10;一人当たり面積該当値テキスト">
          <a:extLst>
            <a:ext uri="{FF2B5EF4-FFF2-40B4-BE49-F238E27FC236}">
              <a16:creationId xmlns:a16="http://schemas.microsoft.com/office/drawing/2014/main" xmlns="" id="{55CF8D93-2EB1-477A-A78C-7BBF3382BC62}"/>
            </a:ext>
          </a:extLst>
        </xdr:cNvPr>
        <xdr:cNvSpPr txBox="1"/>
      </xdr:nvSpPr>
      <xdr:spPr>
        <a:xfrm>
          <a:off x="22199600" y="68640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34109</xdr:rowOff>
    </xdr:from>
    <xdr:to>
      <xdr:col>112</xdr:col>
      <xdr:colOff>38100</xdr:colOff>
      <xdr:row>40</xdr:row>
      <xdr:rowOff>135709</xdr:rowOff>
    </xdr:to>
    <xdr:sp macro="" textlink="">
      <xdr:nvSpPr>
        <xdr:cNvPr id="459" name="楕円 458">
          <a:extLst>
            <a:ext uri="{FF2B5EF4-FFF2-40B4-BE49-F238E27FC236}">
              <a16:creationId xmlns:a16="http://schemas.microsoft.com/office/drawing/2014/main" xmlns="" id="{7A520511-573E-4383-B37D-78F3D78F8A10}"/>
            </a:ext>
          </a:extLst>
        </xdr:cNvPr>
        <xdr:cNvSpPr/>
      </xdr:nvSpPr>
      <xdr:spPr>
        <a:xfrm>
          <a:off x="21272500" y="6892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78377</xdr:rowOff>
    </xdr:from>
    <xdr:to>
      <xdr:col>116</xdr:col>
      <xdr:colOff>63500</xdr:colOff>
      <xdr:row>40</xdr:row>
      <xdr:rowOff>84909</xdr:rowOff>
    </xdr:to>
    <xdr:cxnSp macro="">
      <xdr:nvCxnSpPr>
        <xdr:cNvPr id="460" name="直線コネクタ 459">
          <a:extLst>
            <a:ext uri="{FF2B5EF4-FFF2-40B4-BE49-F238E27FC236}">
              <a16:creationId xmlns:a16="http://schemas.microsoft.com/office/drawing/2014/main" xmlns="" id="{E3F70ED6-98E4-4DEE-AE01-BC2BB8B78428}"/>
            </a:ext>
          </a:extLst>
        </xdr:cNvPr>
        <xdr:cNvCxnSpPr/>
      </xdr:nvCxnSpPr>
      <xdr:spPr>
        <a:xfrm flipV="1">
          <a:off x="21323300" y="6936377"/>
          <a:ext cx="8382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37374</xdr:rowOff>
    </xdr:from>
    <xdr:to>
      <xdr:col>107</xdr:col>
      <xdr:colOff>101600</xdr:colOff>
      <xdr:row>40</xdr:row>
      <xdr:rowOff>138974</xdr:rowOff>
    </xdr:to>
    <xdr:sp macro="" textlink="">
      <xdr:nvSpPr>
        <xdr:cNvPr id="461" name="楕円 460">
          <a:extLst>
            <a:ext uri="{FF2B5EF4-FFF2-40B4-BE49-F238E27FC236}">
              <a16:creationId xmlns:a16="http://schemas.microsoft.com/office/drawing/2014/main" xmlns="" id="{F660C0DB-26DA-40F9-B1A1-4F4BCB8837CD}"/>
            </a:ext>
          </a:extLst>
        </xdr:cNvPr>
        <xdr:cNvSpPr/>
      </xdr:nvSpPr>
      <xdr:spPr>
        <a:xfrm>
          <a:off x="20383500" y="6895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84909</xdr:rowOff>
    </xdr:from>
    <xdr:to>
      <xdr:col>111</xdr:col>
      <xdr:colOff>177800</xdr:colOff>
      <xdr:row>40</xdr:row>
      <xdr:rowOff>88174</xdr:rowOff>
    </xdr:to>
    <xdr:cxnSp macro="">
      <xdr:nvCxnSpPr>
        <xdr:cNvPr id="462" name="直線コネクタ 461">
          <a:extLst>
            <a:ext uri="{FF2B5EF4-FFF2-40B4-BE49-F238E27FC236}">
              <a16:creationId xmlns:a16="http://schemas.microsoft.com/office/drawing/2014/main" xmlns="" id="{FCED845A-6610-49A6-9045-5669B72ADFBB}"/>
            </a:ext>
          </a:extLst>
        </xdr:cNvPr>
        <xdr:cNvCxnSpPr/>
      </xdr:nvCxnSpPr>
      <xdr:spPr>
        <a:xfrm flipV="1">
          <a:off x="20434300" y="6942909"/>
          <a:ext cx="8890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152219</xdr:rowOff>
    </xdr:from>
    <xdr:to>
      <xdr:col>102</xdr:col>
      <xdr:colOff>165100</xdr:colOff>
      <xdr:row>40</xdr:row>
      <xdr:rowOff>82369</xdr:rowOff>
    </xdr:to>
    <xdr:sp macro="" textlink="">
      <xdr:nvSpPr>
        <xdr:cNvPr id="463" name="楕円 462">
          <a:extLst>
            <a:ext uri="{FF2B5EF4-FFF2-40B4-BE49-F238E27FC236}">
              <a16:creationId xmlns:a16="http://schemas.microsoft.com/office/drawing/2014/main" xmlns="" id="{D0A212AC-9AA3-485F-A31E-84FF30AA3D8C}"/>
            </a:ext>
          </a:extLst>
        </xdr:cNvPr>
        <xdr:cNvSpPr/>
      </xdr:nvSpPr>
      <xdr:spPr>
        <a:xfrm>
          <a:off x="19494500" y="6838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31569</xdr:rowOff>
    </xdr:from>
    <xdr:to>
      <xdr:col>107</xdr:col>
      <xdr:colOff>50800</xdr:colOff>
      <xdr:row>40</xdr:row>
      <xdr:rowOff>88174</xdr:rowOff>
    </xdr:to>
    <xdr:cxnSp macro="">
      <xdr:nvCxnSpPr>
        <xdr:cNvPr id="464" name="直線コネクタ 463">
          <a:extLst>
            <a:ext uri="{FF2B5EF4-FFF2-40B4-BE49-F238E27FC236}">
              <a16:creationId xmlns:a16="http://schemas.microsoft.com/office/drawing/2014/main" xmlns="" id="{1CD8EC88-A90B-4221-BF80-F180C4436DF5}"/>
            </a:ext>
          </a:extLst>
        </xdr:cNvPr>
        <xdr:cNvCxnSpPr/>
      </xdr:nvCxnSpPr>
      <xdr:spPr>
        <a:xfrm>
          <a:off x="19545300" y="6889569"/>
          <a:ext cx="889000" cy="56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38</xdr:row>
      <xdr:rowOff>53176</xdr:rowOff>
    </xdr:from>
    <xdr:ext cx="469744" cy="259045"/>
    <xdr:sp macro="" textlink="">
      <xdr:nvSpPr>
        <xdr:cNvPr id="465" name="n_1aveValue【認定こども園・幼稚園・保育所】&#10;一人当たり面積">
          <a:extLst>
            <a:ext uri="{FF2B5EF4-FFF2-40B4-BE49-F238E27FC236}">
              <a16:creationId xmlns:a16="http://schemas.microsoft.com/office/drawing/2014/main" xmlns="" id="{5559E1C2-E938-46C1-9684-D2D89EFCC289}"/>
            </a:ext>
          </a:extLst>
        </xdr:cNvPr>
        <xdr:cNvSpPr txBox="1"/>
      </xdr:nvSpPr>
      <xdr:spPr>
        <a:xfrm>
          <a:off x="21075727" y="65682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81478</xdr:rowOff>
    </xdr:from>
    <xdr:ext cx="469744" cy="259045"/>
    <xdr:sp macro="" textlink="">
      <xdr:nvSpPr>
        <xdr:cNvPr id="466" name="n_2aveValue【認定こども園・幼稚園・保育所】&#10;一人当たり面積">
          <a:extLst>
            <a:ext uri="{FF2B5EF4-FFF2-40B4-BE49-F238E27FC236}">
              <a16:creationId xmlns:a16="http://schemas.microsoft.com/office/drawing/2014/main" xmlns="" id="{783BF98D-31D6-4981-A4A6-7C0C239D7E7F}"/>
            </a:ext>
          </a:extLst>
        </xdr:cNvPr>
        <xdr:cNvSpPr txBox="1"/>
      </xdr:nvSpPr>
      <xdr:spPr>
        <a:xfrm>
          <a:off x="20199427" y="6596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92364</xdr:rowOff>
    </xdr:from>
    <xdr:ext cx="469744" cy="259045"/>
    <xdr:sp macro="" textlink="">
      <xdr:nvSpPr>
        <xdr:cNvPr id="467" name="n_3aveValue【認定こども園・幼稚園・保育所】&#10;一人当たり面積">
          <a:extLst>
            <a:ext uri="{FF2B5EF4-FFF2-40B4-BE49-F238E27FC236}">
              <a16:creationId xmlns:a16="http://schemas.microsoft.com/office/drawing/2014/main" xmlns="" id="{C6445B52-1921-4EA9-B6A0-66160061F318}"/>
            </a:ext>
          </a:extLst>
        </xdr:cNvPr>
        <xdr:cNvSpPr txBox="1"/>
      </xdr:nvSpPr>
      <xdr:spPr>
        <a:xfrm>
          <a:off x="19310427" y="6607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40</xdr:row>
      <xdr:rowOff>126836</xdr:rowOff>
    </xdr:from>
    <xdr:ext cx="469744" cy="259045"/>
    <xdr:sp macro="" textlink="">
      <xdr:nvSpPr>
        <xdr:cNvPr id="468" name="n_1mainValue【認定こども園・幼稚園・保育所】&#10;一人当たり面積">
          <a:extLst>
            <a:ext uri="{FF2B5EF4-FFF2-40B4-BE49-F238E27FC236}">
              <a16:creationId xmlns:a16="http://schemas.microsoft.com/office/drawing/2014/main" xmlns="" id="{0FADDACC-493D-492A-B079-E23F45324CAD}"/>
            </a:ext>
          </a:extLst>
        </xdr:cNvPr>
        <xdr:cNvSpPr txBox="1"/>
      </xdr:nvSpPr>
      <xdr:spPr>
        <a:xfrm>
          <a:off x="21075727" y="6984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130101</xdr:rowOff>
    </xdr:from>
    <xdr:ext cx="469744" cy="259045"/>
    <xdr:sp macro="" textlink="">
      <xdr:nvSpPr>
        <xdr:cNvPr id="469" name="n_2mainValue【認定こども園・幼稚園・保育所】&#10;一人当たり面積">
          <a:extLst>
            <a:ext uri="{FF2B5EF4-FFF2-40B4-BE49-F238E27FC236}">
              <a16:creationId xmlns:a16="http://schemas.microsoft.com/office/drawing/2014/main" xmlns="" id="{F88F24AA-1E71-41DA-8877-82D4E915842A}"/>
            </a:ext>
          </a:extLst>
        </xdr:cNvPr>
        <xdr:cNvSpPr txBox="1"/>
      </xdr:nvSpPr>
      <xdr:spPr>
        <a:xfrm>
          <a:off x="20199427" y="69881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73496</xdr:rowOff>
    </xdr:from>
    <xdr:ext cx="469744" cy="259045"/>
    <xdr:sp macro="" textlink="">
      <xdr:nvSpPr>
        <xdr:cNvPr id="470" name="n_3mainValue【認定こども園・幼稚園・保育所】&#10;一人当たり面積">
          <a:extLst>
            <a:ext uri="{FF2B5EF4-FFF2-40B4-BE49-F238E27FC236}">
              <a16:creationId xmlns:a16="http://schemas.microsoft.com/office/drawing/2014/main" xmlns="" id="{C71929C0-961C-4D87-AE1B-373AC59A1CE4}"/>
            </a:ext>
          </a:extLst>
        </xdr:cNvPr>
        <xdr:cNvSpPr txBox="1"/>
      </xdr:nvSpPr>
      <xdr:spPr>
        <a:xfrm>
          <a:off x="19310427" y="69314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71" name="正方形/長方形 470">
          <a:extLst>
            <a:ext uri="{FF2B5EF4-FFF2-40B4-BE49-F238E27FC236}">
              <a16:creationId xmlns:a16="http://schemas.microsoft.com/office/drawing/2014/main" xmlns="" id="{73543EA2-88B6-4041-9CC7-E67D54412E8A}"/>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72" name="正方形/長方形 471">
          <a:extLst>
            <a:ext uri="{FF2B5EF4-FFF2-40B4-BE49-F238E27FC236}">
              <a16:creationId xmlns:a16="http://schemas.microsoft.com/office/drawing/2014/main" xmlns="" id="{FBA416A0-14E3-4652-B5A1-07B8333020A3}"/>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73" name="正方形/長方形 472">
          <a:extLst>
            <a:ext uri="{FF2B5EF4-FFF2-40B4-BE49-F238E27FC236}">
              <a16:creationId xmlns:a16="http://schemas.microsoft.com/office/drawing/2014/main" xmlns="" id="{77756FB3-58D1-4C76-82E3-839C43684341}"/>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74" name="正方形/長方形 473">
          <a:extLst>
            <a:ext uri="{FF2B5EF4-FFF2-40B4-BE49-F238E27FC236}">
              <a16:creationId xmlns:a16="http://schemas.microsoft.com/office/drawing/2014/main" xmlns="" id="{AE90C35D-9958-4F94-B5D4-0790442FAE08}"/>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75" name="正方形/長方形 474">
          <a:extLst>
            <a:ext uri="{FF2B5EF4-FFF2-40B4-BE49-F238E27FC236}">
              <a16:creationId xmlns:a16="http://schemas.microsoft.com/office/drawing/2014/main" xmlns="" id="{881C821D-8C8C-4AC0-A3A6-8A1346A24837}"/>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76" name="正方形/長方形 475">
          <a:extLst>
            <a:ext uri="{FF2B5EF4-FFF2-40B4-BE49-F238E27FC236}">
              <a16:creationId xmlns:a16="http://schemas.microsoft.com/office/drawing/2014/main" xmlns="" id="{A8F7B77A-BE4D-4228-BAE6-FC9EA12A2B04}"/>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77" name="正方形/長方形 476">
          <a:extLst>
            <a:ext uri="{FF2B5EF4-FFF2-40B4-BE49-F238E27FC236}">
              <a16:creationId xmlns:a16="http://schemas.microsoft.com/office/drawing/2014/main" xmlns="" id="{30C3B61D-1F9F-42B4-8CA7-63D381D74B32}"/>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78" name="正方形/長方形 477">
          <a:extLst>
            <a:ext uri="{FF2B5EF4-FFF2-40B4-BE49-F238E27FC236}">
              <a16:creationId xmlns:a16="http://schemas.microsoft.com/office/drawing/2014/main" xmlns="" id="{2E9D26D7-F379-48BE-9F99-0073E3938582}"/>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79" name="テキスト ボックス 478">
          <a:extLst>
            <a:ext uri="{FF2B5EF4-FFF2-40B4-BE49-F238E27FC236}">
              <a16:creationId xmlns:a16="http://schemas.microsoft.com/office/drawing/2014/main" xmlns="" id="{B81F512D-12A6-4C28-86A4-4D160F4CD78E}"/>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80" name="直線コネクタ 479">
          <a:extLst>
            <a:ext uri="{FF2B5EF4-FFF2-40B4-BE49-F238E27FC236}">
              <a16:creationId xmlns:a16="http://schemas.microsoft.com/office/drawing/2014/main" xmlns="" id="{658CBF82-AAD2-4F87-9019-B5B4DDCA5652}"/>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481" name="直線コネクタ 480">
          <a:extLst>
            <a:ext uri="{FF2B5EF4-FFF2-40B4-BE49-F238E27FC236}">
              <a16:creationId xmlns:a16="http://schemas.microsoft.com/office/drawing/2014/main" xmlns="" id="{51042515-A2A9-432C-A97B-39AE54FC4DFF}"/>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482" name="テキスト ボックス 481">
          <a:extLst>
            <a:ext uri="{FF2B5EF4-FFF2-40B4-BE49-F238E27FC236}">
              <a16:creationId xmlns:a16="http://schemas.microsoft.com/office/drawing/2014/main" xmlns="" id="{2631930A-7353-4B23-A434-96301BAF7E80}"/>
            </a:ext>
          </a:extLst>
        </xdr:cNvPr>
        <xdr:cNvSpPr txBox="1"/>
      </xdr:nvSpPr>
      <xdr:spPr>
        <a:xfrm>
          <a:off x="12107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83" name="直線コネクタ 482">
          <a:extLst>
            <a:ext uri="{FF2B5EF4-FFF2-40B4-BE49-F238E27FC236}">
              <a16:creationId xmlns:a16="http://schemas.microsoft.com/office/drawing/2014/main" xmlns="" id="{868E03E5-79E3-4E58-861A-B2EA67F115D0}"/>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484" name="テキスト ボックス 483">
          <a:extLst>
            <a:ext uri="{FF2B5EF4-FFF2-40B4-BE49-F238E27FC236}">
              <a16:creationId xmlns:a16="http://schemas.microsoft.com/office/drawing/2014/main" xmlns="" id="{7A3E688B-A323-48AF-914A-DD12350B61A1}"/>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85" name="直線コネクタ 484">
          <a:extLst>
            <a:ext uri="{FF2B5EF4-FFF2-40B4-BE49-F238E27FC236}">
              <a16:creationId xmlns:a16="http://schemas.microsoft.com/office/drawing/2014/main" xmlns="" id="{3601F414-9409-4198-909B-68246D69CBA0}"/>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486" name="テキスト ボックス 485">
          <a:extLst>
            <a:ext uri="{FF2B5EF4-FFF2-40B4-BE49-F238E27FC236}">
              <a16:creationId xmlns:a16="http://schemas.microsoft.com/office/drawing/2014/main" xmlns="" id="{B9EB9C22-F01A-4EA9-88D9-F5738F5DD0E3}"/>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87" name="直線コネクタ 486">
          <a:extLst>
            <a:ext uri="{FF2B5EF4-FFF2-40B4-BE49-F238E27FC236}">
              <a16:creationId xmlns:a16="http://schemas.microsoft.com/office/drawing/2014/main" xmlns="" id="{751C1578-2814-4A9C-BFDA-E10D00EF856C}"/>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488" name="テキスト ボックス 487">
          <a:extLst>
            <a:ext uri="{FF2B5EF4-FFF2-40B4-BE49-F238E27FC236}">
              <a16:creationId xmlns:a16="http://schemas.microsoft.com/office/drawing/2014/main" xmlns="" id="{62EC848C-B780-4B56-B4A0-D3054B17941B}"/>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89" name="直線コネクタ 488">
          <a:extLst>
            <a:ext uri="{FF2B5EF4-FFF2-40B4-BE49-F238E27FC236}">
              <a16:creationId xmlns:a16="http://schemas.microsoft.com/office/drawing/2014/main" xmlns="" id="{62E46B36-40C1-4F4C-8CD3-77A6BC5B4B91}"/>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490" name="テキスト ボックス 489">
          <a:extLst>
            <a:ext uri="{FF2B5EF4-FFF2-40B4-BE49-F238E27FC236}">
              <a16:creationId xmlns:a16="http://schemas.microsoft.com/office/drawing/2014/main" xmlns="" id="{A95C9FFF-B3E0-4890-BE21-8F5F15080C7D}"/>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91" name="直線コネクタ 490">
          <a:extLst>
            <a:ext uri="{FF2B5EF4-FFF2-40B4-BE49-F238E27FC236}">
              <a16:creationId xmlns:a16="http://schemas.microsoft.com/office/drawing/2014/main" xmlns="" id="{30503072-B976-4974-B243-3E7313C24E94}"/>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492" name="テキスト ボックス 491">
          <a:extLst>
            <a:ext uri="{FF2B5EF4-FFF2-40B4-BE49-F238E27FC236}">
              <a16:creationId xmlns:a16="http://schemas.microsoft.com/office/drawing/2014/main" xmlns="" id="{B89EA136-7273-41B0-9562-CD2DBABE27CE}"/>
            </a:ext>
          </a:extLst>
        </xdr:cNvPr>
        <xdr:cNvSpPr txBox="1"/>
      </xdr:nvSpPr>
      <xdr:spPr>
        <a:xfrm>
          <a:off x="11978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93" name="直線コネクタ 492">
          <a:extLst>
            <a:ext uri="{FF2B5EF4-FFF2-40B4-BE49-F238E27FC236}">
              <a16:creationId xmlns:a16="http://schemas.microsoft.com/office/drawing/2014/main" xmlns="" id="{D183424E-7F91-45EC-9C04-9D9AF039AE97}"/>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94" name="テキスト ボックス 493">
          <a:extLst>
            <a:ext uri="{FF2B5EF4-FFF2-40B4-BE49-F238E27FC236}">
              <a16:creationId xmlns:a16="http://schemas.microsoft.com/office/drawing/2014/main" xmlns="" id="{1B7BFAB4-ECCA-4B53-8AD4-CB763FC6EF90}"/>
            </a:ext>
          </a:extLst>
        </xdr:cNvPr>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95" name="【学校施設】&#10;有形固定資産減価償却率グラフ枠">
          <a:extLst>
            <a:ext uri="{FF2B5EF4-FFF2-40B4-BE49-F238E27FC236}">
              <a16:creationId xmlns:a16="http://schemas.microsoft.com/office/drawing/2014/main" xmlns="" id="{9E361B3D-4572-46E9-9AC2-435231CB3994}"/>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40822</xdr:rowOff>
    </xdr:from>
    <xdr:to>
      <xdr:col>85</xdr:col>
      <xdr:colOff>126364</xdr:colOff>
      <xdr:row>63</xdr:row>
      <xdr:rowOff>122465</xdr:rowOff>
    </xdr:to>
    <xdr:cxnSp macro="">
      <xdr:nvCxnSpPr>
        <xdr:cNvPr id="496" name="直線コネクタ 495">
          <a:extLst>
            <a:ext uri="{FF2B5EF4-FFF2-40B4-BE49-F238E27FC236}">
              <a16:creationId xmlns:a16="http://schemas.microsoft.com/office/drawing/2014/main" xmlns="" id="{431E359F-DE3F-4DBF-B10A-8965DB10E803}"/>
            </a:ext>
          </a:extLst>
        </xdr:cNvPr>
        <xdr:cNvCxnSpPr/>
      </xdr:nvCxnSpPr>
      <xdr:spPr>
        <a:xfrm flipV="1">
          <a:off x="16318864" y="9470572"/>
          <a:ext cx="0" cy="14532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126292</xdr:rowOff>
    </xdr:from>
    <xdr:ext cx="405111" cy="259045"/>
    <xdr:sp macro="" textlink="">
      <xdr:nvSpPr>
        <xdr:cNvPr id="497" name="【学校施設】&#10;有形固定資産減価償却率最小値テキスト">
          <a:extLst>
            <a:ext uri="{FF2B5EF4-FFF2-40B4-BE49-F238E27FC236}">
              <a16:creationId xmlns:a16="http://schemas.microsoft.com/office/drawing/2014/main" xmlns="" id="{48F306DF-FFAB-4057-A495-91C05A081505}"/>
            </a:ext>
          </a:extLst>
        </xdr:cNvPr>
        <xdr:cNvSpPr txBox="1"/>
      </xdr:nvSpPr>
      <xdr:spPr>
        <a:xfrm>
          <a:off x="16357600" y="109276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122465</xdr:rowOff>
    </xdr:from>
    <xdr:to>
      <xdr:col>86</xdr:col>
      <xdr:colOff>25400</xdr:colOff>
      <xdr:row>63</xdr:row>
      <xdr:rowOff>122465</xdr:rowOff>
    </xdr:to>
    <xdr:cxnSp macro="">
      <xdr:nvCxnSpPr>
        <xdr:cNvPr id="498" name="直線コネクタ 497">
          <a:extLst>
            <a:ext uri="{FF2B5EF4-FFF2-40B4-BE49-F238E27FC236}">
              <a16:creationId xmlns:a16="http://schemas.microsoft.com/office/drawing/2014/main" xmlns="" id="{9DD4F1E4-03FF-48B7-A58D-E3915AF02E57}"/>
            </a:ext>
          </a:extLst>
        </xdr:cNvPr>
        <xdr:cNvCxnSpPr/>
      </xdr:nvCxnSpPr>
      <xdr:spPr>
        <a:xfrm>
          <a:off x="16230600" y="109238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158949</xdr:rowOff>
    </xdr:from>
    <xdr:ext cx="469744" cy="259045"/>
    <xdr:sp macro="" textlink="">
      <xdr:nvSpPr>
        <xdr:cNvPr id="499" name="【学校施設】&#10;有形固定資産減価償却率最大値テキスト">
          <a:extLst>
            <a:ext uri="{FF2B5EF4-FFF2-40B4-BE49-F238E27FC236}">
              <a16:creationId xmlns:a16="http://schemas.microsoft.com/office/drawing/2014/main" xmlns="" id="{E236DB34-D23A-4BE0-89B0-EBFCC7A2AF62}"/>
            </a:ext>
          </a:extLst>
        </xdr:cNvPr>
        <xdr:cNvSpPr txBox="1"/>
      </xdr:nvSpPr>
      <xdr:spPr>
        <a:xfrm>
          <a:off x="16357600" y="924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40822</xdr:rowOff>
    </xdr:from>
    <xdr:to>
      <xdr:col>86</xdr:col>
      <xdr:colOff>25400</xdr:colOff>
      <xdr:row>55</xdr:row>
      <xdr:rowOff>40822</xdr:rowOff>
    </xdr:to>
    <xdr:cxnSp macro="">
      <xdr:nvCxnSpPr>
        <xdr:cNvPr id="500" name="直線コネクタ 499">
          <a:extLst>
            <a:ext uri="{FF2B5EF4-FFF2-40B4-BE49-F238E27FC236}">
              <a16:creationId xmlns:a16="http://schemas.microsoft.com/office/drawing/2014/main" xmlns="" id="{B9E1FE80-1DD5-4027-8E87-7C78B31506D9}"/>
            </a:ext>
          </a:extLst>
        </xdr:cNvPr>
        <xdr:cNvCxnSpPr/>
      </xdr:nvCxnSpPr>
      <xdr:spPr>
        <a:xfrm>
          <a:off x="16230600" y="947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9633</xdr:rowOff>
    </xdr:from>
    <xdr:ext cx="405111" cy="259045"/>
    <xdr:sp macro="" textlink="">
      <xdr:nvSpPr>
        <xdr:cNvPr id="501" name="【学校施設】&#10;有形固定資産減価償却率平均値テキスト">
          <a:extLst>
            <a:ext uri="{FF2B5EF4-FFF2-40B4-BE49-F238E27FC236}">
              <a16:creationId xmlns:a16="http://schemas.microsoft.com/office/drawing/2014/main" xmlns="" id="{85711F66-528E-49DE-A75C-6E66C923344F}"/>
            </a:ext>
          </a:extLst>
        </xdr:cNvPr>
        <xdr:cNvSpPr txBox="1"/>
      </xdr:nvSpPr>
      <xdr:spPr>
        <a:xfrm>
          <a:off x="16357600" y="99537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158206</xdr:rowOff>
    </xdr:from>
    <xdr:to>
      <xdr:col>85</xdr:col>
      <xdr:colOff>177800</xdr:colOff>
      <xdr:row>59</xdr:row>
      <xdr:rowOff>88356</xdr:rowOff>
    </xdr:to>
    <xdr:sp macro="" textlink="">
      <xdr:nvSpPr>
        <xdr:cNvPr id="502" name="フローチャート: 判断 501">
          <a:extLst>
            <a:ext uri="{FF2B5EF4-FFF2-40B4-BE49-F238E27FC236}">
              <a16:creationId xmlns:a16="http://schemas.microsoft.com/office/drawing/2014/main" xmlns="" id="{6EE8501E-A369-4851-8823-DF2726BC269E}"/>
            </a:ext>
          </a:extLst>
        </xdr:cNvPr>
        <xdr:cNvSpPr/>
      </xdr:nvSpPr>
      <xdr:spPr>
        <a:xfrm>
          <a:off x="16268700" y="10102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163104</xdr:rowOff>
    </xdr:from>
    <xdr:to>
      <xdr:col>81</xdr:col>
      <xdr:colOff>101600</xdr:colOff>
      <xdr:row>59</xdr:row>
      <xdr:rowOff>93254</xdr:rowOff>
    </xdr:to>
    <xdr:sp macro="" textlink="">
      <xdr:nvSpPr>
        <xdr:cNvPr id="503" name="フローチャート: 判断 502">
          <a:extLst>
            <a:ext uri="{FF2B5EF4-FFF2-40B4-BE49-F238E27FC236}">
              <a16:creationId xmlns:a16="http://schemas.microsoft.com/office/drawing/2014/main" xmlns="" id="{3995F69B-23B0-41F5-8FF6-0B2CBBB4D0EF}"/>
            </a:ext>
          </a:extLst>
        </xdr:cNvPr>
        <xdr:cNvSpPr/>
      </xdr:nvSpPr>
      <xdr:spPr>
        <a:xfrm>
          <a:off x="15430500" y="10107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7983</xdr:rowOff>
    </xdr:from>
    <xdr:to>
      <xdr:col>76</xdr:col>
      <xdr:colOff>165100</xdr:colOff>
      <xdr:row>59</xdr:row>
      <xdr:rowOff>109583</xdr:rowOff>
    </xdr:to>
    <xdr:sp macro="" textlink="">
      <xdr:nvSpPr>
        <xdr:cNvPr id="504" name="フローチャート: 判断 503">
          <a:extLst>
            <a:ext uri="{FF2B5EF4-FFF2-40B4-BE49-F238E27FC236}">
              <a16:creationId xmlns:a16="http://schemas.microsoft.com/office/drawing/2014/main" xmlns="" id="{DF6EF0CA-3BB2-4666-B232-CC6616CB64E0}"/>
            </a:ext>
          </a:extLst>
        </xdr:cNvPr>
        <xdr:cNvSpPr/>
      </xdr:nvSpPr>
      <xdr:spPr>
        <a:xfrm>
          <a:off x="14541500" y="10123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17780</xdr:rowOff>
    </xdr:from>
    <xdr:to>
      <xdr:col>72</xdr:col>
      <xdr:colOff>38100</xdr:colOff>
      <xdr:row>59</xdr:row>
      <xdr:rowOff>119380</xdr:rowOff>
    </xdr:to>
    <xdr:sp macro="" textlink="">
      <xdr:nvSpPr>
        <xdr:cNvPr id="505" name="フローチャート: 判断 504">
          <a:extLst>
            <a:ext uri="{FF2B5EF4-FFF2-40B4-BE49-F238E27FC236}">
              <a16:creationId xmlns:a16="http://schemas.microsoft.com/office/drawing/2014/main" xmlns="" id="{5C9816D7-DCEE-462F-A650-A0A73C825F02}"/>
            </a:ext>
          </a:extLst>
        </xdr:cNvPr>
        <xdr:cNvSpPr/>
      </xdr:nvSpPr>
      <xdr:spPr>
        <a:xfrm>
          <a:off x="13652500" y="1013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06" name="テキスト ボックス 505">
          <a:extLst>
            <a:ext uri="{FF2B5EF4-FFF2-40B4-BE49-F238E27FC236}">
              <a16:creationId xmlns:a16="http://schemas.microsoft.com/office/drawing/2014/main" xmlns="" id="{963EA731-C4D6-4087-8DF3-6DDCFA6A3EB7}"/>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07" name="テキスト ボックス 506">
          <a:extLst>
            <a:ext uri="{FF2B5EF4-FFF2-40B4-BE49-F238E27FC236}">
              <a16:creationId xmlns:a16="http://schemas.microsoft.com/office/drawing/2014/main" xmlns="" id="{37742618-5C3D-411D-A213-2CB7D119657C}"/>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08" name="テキスト ボックス 507">
          <a:extLst>
            <a:ext uri="{FF2B5EF4-FFF2-40B4-BE49-F238E27FC236}">
              <a16:creationId xmlns:a16="http://schemas.microsoft.com/office/drawing/2014/main" xmlns="" id="{690EB221-70D8-4B56-A947-5DE0C40D3145}"/>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09" name="テキスト ボックス 508">
          <a:extLst>
            <a:ext uri="{FF2B5EF4-FFF2-40B4-BE49-F238E27FC236}">
              <a16:creationId xmlns:a16="http://schemas.microsoft.com/office/drawing/2014/main" xmlns="" id="{ADD33B25-254C-423E-BEAA-4ACD3A49C6E0}"/>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10" name="テキスト ボックス 509">
          <a:extLst>
            <a:ext uri="{FF2B5EF4-FFF2-40B4-BE49-F238E27FC236}">
              <a16:creationId xmlns:a16="http://schemas.microsoft.com/office/drawing/2014/main" xmlns="" id="{5DCB5646-BD48-47FF-99F1-4CED9A49FD9F}"/>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30843</xdr:rowOff>
    </xdr:from>
    <xdr:to>
      <xdr:col>85</xdr:col>
      <xdr:colOff>177800</xdr:colOff>
      <xdr:row>59</xdr:row>
      <xdr:rowOff>132443</xdr:rowOff>
    </xdr:to>
    <xdr:sp macro="" textlink="">
      <xdr:nvSpPr>
        <xdr:cNvPr id="511" name="楕円 510">
          <a:extLst>
            <a:ext uri="{FF2B5EF4-FFF2-40B4-BE49-F238E27FC236}">
              <a16:creationId xmlns:a16="http://schemas.microsoft.com/office/drawing/2014/main" xmlns="" id="{3B251790-DD10-43C0-91F5-6570F0E123EA}"/>
            </a:ext>
          </a:extLst>
        </xdr:cNvPr>
        <xdr:cNvSpPr/>
      </xdr:nvSpPr>
      <xdr:spPr>
        <a:xfrm>
          <a:off x="16268700" y="101463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9270</xdr:rowOff>
    </xdr:from>
    <xdr:ext cx="405111" cy="259045"/>
    <xdr:sp macro="" textlink="">
      <xdr:nvSpPr>
        <xdr:cNvPr id="512" name="【学校施設】&#10;有形固定資産減価償却率該当値テキスト">
          <a:extLst>
            <a:ext uri="{FF2B5EF4-FFF2-40B4-BE49-F238E27FC236}">
              <a16:creationId xmlns:a16="http://schemas.microsoft.com/office/drawing/2014/main" xmlns="" id="{68D65DE2-0BAC-450E-BF3C-6931D37C99DB}"/>
            </a:ext>
          </a:extLst>
        </xdr:cNvPr>
        <xdr:cNvSpPr txBox="1"/>
      </xdr:nvSpPr>
      <xdr:spPr>
        <a:xfrm>
          <a:off x="16357600" y="101248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52070</xdr:rowOff>
    </xdr:from>
    <xdr:to>
      <xdr:col>81</xdr:col>
      <xdr:colOff>101600</xdr:colOff>
      <xdr:row>59</xdr:row>
      <xdr:rowOff>153670</xdr:rowOff>
    </xdr:to>
    <xdr:sp macro="" textlink="">
      <xdr:nvSpPr>
        <xdr:cNvPr id="513" name="楕円 512">
          <a:extLst>
            <a:ext uri="{FF2B5EF4-FFF2-40B4-BE49-F238E27FC236}">
              <a16:creationId xmlns:a16="http://schemas.microsoft.com/office/drawing/2014/main" xmlns="" id="{009344F7-4EC0-4115-97A1-FFDC6CF9B315}"/>
            </a:ext>
          </a:extLst>
        </xdr:cNvPr>
        <xdr:cNvSpPr/>
      </xdr:nvSpPr>
      <xdr:spPr>
        <a:xfrm>
          <a:off x="15430500" y="10167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81643</xdr:rowOff>
    </xdr:from>
    <xdr:to>
      <xdr:col>85</xdr:col>
      <xdr:colOff>127000</xdr:colOff>
      <xdr:row>59</xdr:row>
      <xdr:rowOff>102870</xdr:rowOff>
    </xdr:to>
    <xdr:cxnSp macro="">
      <xdr:nvCxnSpPr>
        <xdr:cNvPr id="514" name="直線コネクタ 513">
          <a:extLst>
            <a:ext uri="{FF2B5EF4-FFF2-40B4-BE49-F238E27FC236}">
              <a16:creationId xmlns:a16="http://schemas.microsoft.com/office/drawing/2014/main" xmlns="" id="{F5DB9F4C-0820-474C-AC3A-537A54CD9E20}"/>
            </a:ext>
          </a:extLst>
        </xdr:cNvPr>
        <xdr:cNvCxnSpPr/>
      </xdr:nvCxnSpPr>
      <xdr:spPr>
        <a:xfrm flipV="1">
          <a:off x="15481300" y="10197193"/>
          <a:ext cx="8382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74930</xdr:rowOff>
    </xdr:from>
    <xdr:to>
      <xdr:col>76</xdr:col>
      <xdr:colOff>165100</xdr:colOff>
      <xdr:row>60</xdr:row>
      <xdr:rowOff>5080</xdr:rowOff>
    </xdr:to>
    <xdr:sp macro="" textlink="">
      <xdr:nvSpPr>
        <xdr:cNvPr id="515" name="楕円 514">
          <a:extLst>
            <a:ext uri="{FF2B5EF4-FFF2-40B4-BE49-F238E27FC236}">
              <a16:creationId xmlns:a16="http://schemas.microsoft.com/office/drawing/2014/main" xmlns="" id="{55A1701F-E8E8-44C8-B3F0-94AC828EDF94}"/>
            </a:ext>
          </a:extLst>
        </xdr:cNvPr>
        <xdr:cNvSpPr/>
      </xdr:nvSpPr>
      <xdr:spPr>
        <a:xfrm>
          <a:off x="14541500" y="10190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102870</xdr:rowOff>
    </xdr:from>
    <xdr:to>
      <xdr:col>81</xdr:col>
      <xdr:colOff>50800</xdr:colOff>
      <xdr:row>59</xdr:row>
      <xdr:rowOff>125730</xdr:rowOff>
    </xdr:to>
    <xdr:cxnSp macro="">
      <xdr:nvCxnSpPr>
        <xdr:cNvPr id="516" name="直線コネクタ 515">
          <a:extLst>
            <a:ext uri="{FF2B5EF4-FFF2-40B4-BE49-F238E27FC236}">
              <a16:creationId xmlns:a16="http://schemas.microsoft.com/office/drawing/2014/main" xmlns="" id="{48070E8F-ECD3-45E3-9316-AC9A5109A405}"/>
            </a:ext>
          </a:extLst>
        </xdr:cNvPr>
        <xdr:cNvCxnSpPr/>
      </xdr:nvCxnSpPr>
      <xdr:spPr>
        <a:xfrm flipV="1">
          <a:off x="14592300" y="1021842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83094</xdr:rowOff>
    </xdr:from>
    <xdr:to>
      <xdr:col>72</xdr:col>
      <xdr:colOff>38100</xdr:colOff>
      <xdr:row>60</xdr:row>
      <xdr:rowOff>13244</xdr:rowOff>
    </xdr:to>
    <xdr:sp macro="" textlink="">
      <xdr:nvSpPr>
        <xdr:cNvPr id="517" name="楕円 516">
          <a:extLst>
            <a:ext uri="{FF2B5EF4-FFF2-40B4-BE49-F238E27FC236}">
              <a16:creationId xmlns:a16="http://schemas.microsoft.com/office/drawing/2014/main" xmlns="" id="{A9582B56-5B9F-4654-BED9-8D73A9825ACA}"/>
            </a:ext>
          </a:extLst>
        </xdr:cNvPr>
        <xdr:cNvSpPr/>
      </xdr:nvSpPr>
      <xdr:spPr>
        <a:xfrm>
          <a:off x="13652500" y="10198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125730</xdr:rowOff>
    </xdr:from>
    <xdr:to>
      <xdr:col>76</xdr:col>
      <xdr:colOff>114300</xdr:colOff>
      <xdr:row>59</xdr:row>
      <xdr:rowOff>133894</xdr:rowOff>
    </xdr:to>
    <xdr:cxnSp macro="">
      <xdr:nvCxnSpPr>
        <xdr:cNvPr id="518" name="直線コネクタ 517">
          <a:extLst>
            <a:ext uri="{FF2B5EF4-FFF2-40B4-BE49-F238E27FC236}">
              <a16:creationId xmlns:a16="http://schemas.microsoft.com/office/drawing/2014/main" xmlns="" id="{FC6AEBC8-97E4-455C-B8BD-F1ECCA3EF3C7}"/>
            </a:ext>
          </a:extLst>
        </xdr:cNvPr>
        <xdr:cNvCxnSpPr/>
      </xdr:nvCxnSpPr>
      <xdr:spPr>
        <a:xfrm flipV="1">
          <a:off x="13703300" y="10241280"/>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109781</xdr:rowOff>
    </xdr:from>
    <xdr:ext cx="405111" cy="259045"/>
    <xdr:sp macro="" textlink="">
      <xdr:nvSpPr>
        <xdr:cNvPr id="519" name="n_1aveValue【学校施設】&#10;有形固定資産減価償却率">
          <a:extLst>
            <a:ext uri="{FF2B5EF4-FFF2-40B4-BE49-F238E27FC236}">
              <a16:creationId xmlns:a16="http://schemas.microsoft.com/office/drawing/2014/main" xmlns="" id="{6B2AF3DB-6001-40C0-AD19-2A08C54F67CF}"/>
            </a:ext>
          </a:extLst>
        </xdr:cNvPr>
        <xdr:cNvSpPr txBox="1"/>
      </xdr:nvSpPr>
      <xdr:spPr>
        <a:xfrm>
          <a:off x="15266044" y="98824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126110</xdr:rowOff>
    </xdr:from>
    <xdr:ext cx="405111" cy="259045"/>
    <xdr:sp macro="" textlink="">
      <xdr:nvSpPr>
        <xdr:cNvPr id="520" name="n_2aveValue【学校施設】&#10;有形固定資産減価償却率">
          <a:extLst>
            <a:ext uri="{FF2B5EF4-FFF2-40B4-BE49-F238E27FC236}">
              <a16:creationId xmlns:a16="http://schemas.microsoft.com/office/drawing/2014/main" xmlns="" id="{AB509611-C9A6-4A7C-AEA7-A84F19505D0C}"/>
            </a:ext>
          </a:extLst>
        </xdr:cNvPr>
        <xdr:cNvSpPr txBox="1"/>
      </xdr:nvSpPr>
      <xdr:spPr>
        <a:xfrm>
          <a:off x="14389744" y="98987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135907</xdr:rowOff>
    </xdr:from>
    <xdr:ext cx="405111" cy="259045"/>
    <xdr:sp macro="" textlink="">
      <xdr:nvSpPr>
        <xdr:cNvPr id="521" name="n_3aveValue【学校施設】&#10;有形固定資産減価償却率">
          <a:extLst>
            <a:ext uri="{FF2B5EF4-FFF2-40B4-BE49-F238E27FC236}">
              <a16:creationId xmlns:a16="http://schemas.microsoft.com/office/drawing/2014/main" xmlns="" id="{882C9059-D4CC-4540-A84C-901A8EA2BFBC}"/>
            </a:ext>
          </a:extLst>
        </xdr:cNvPr>
        <xdr:cNvSpPr txBox="1"/>
      </xdr:nvSpPr>
      <xdr:spPr>
        <a:xfrm>
          <a:off x="13500744" y="9908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59</xdr:row>
      <xdr:rowOff>144797</xdr:rowOff>
    </xdr:from>
    <xdr:ext cx="405111" cy="259045"/>
    <xdr:sp macro="" textlink="">
      <xdr:nvSpPr>
        <xdr:cNvPr id="522" name="n_1mainValue【学校施設】&#10;有形固定資産減価償却率">
          <a:extLst>
            <a:ext uri="{FF2B5EF4-FFF2-40B4-BE49-F238E27FC236}">
              <a16:creationId xmlns:a16="http://schemas.microsoft.com/office/drawing/2014/main" xmlns="" id="{10E5B520-AB93-4CBA-A83E-C143EFE6848B}"/>
            </a:ext>
          </a:extLst>
        </xdr:cNvPr>
        <xdr:cNvSpPr txBox="1"/>
      </xdr:nvSpPr>
      <xdr:spPr>
        <a:xfrm>
          <a:off x="15266044" y="10260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167657</xdr:rowOff>
    </xdr:from>
    <xdr:ext cx="405111" cy="259045"/>
    <xdr:sp macro="" textlink="">
      <xdr:nvSpPr>
        <xdr:cNvPr id="523" name="n_2mainValue【学校施設】&#10;有形固定資産減価償却率">
          <a:extLst>
            <a:ext uri="{FF2B5EF4-FFF2-40B4-BE49-F238E27FC236}">
              <a16:creationId xmlns:a16="http://schemas.microsoft.com/office/drawing/2014/main" xmlns="" id="{ADA98EEC-0699-41B4-8528-E7E097C66968}"/>
            </a:ext>
          </a:extLst>
        </xdr:cNvPr>
        <xdr:cNvSpPr txBox="1"/>
      </xdr:nvSpPr>
      <xdr:spPr>
        <a:xfrm>
          <a:off x="14389744" y="10283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4371</xdr:rowOff>
    </xdr:from>
    <xdr:ext cx="405111" cy="259045"/>
    <xdr:sp macro="" textlink="">
      <xdr:nvSpPr>
        <xdr:cNvPr id="524" name="n_3mainValue【学校施設】&#10;有形固定資産減価償却率">
          <a:extLst>
            <a:ext uri="{FF2B5EF4-FFF2-40B4-BE49-F238E27FC236}">
              <a16:creationId xmlns:a16="http://schemas.microsoft.com/office/drawing/2014/main" xmlns="" id="{BC82FD74-342B-4D90-A8B3-FC2D0D1F5A4B}"/>
            </a:ext>
          </a:extLst>
        </xdr:cNvPr>
        <xdr:cNvSpPr txBox="1"/>
      </xdr:nvSpPr>
      <xdr:spPr>
        <a:xfrm>
          <a:off x="13500744" y="102913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25" name="正方形/長方形 524">
          <a:extLst>
            <a:ext uri="{FF2B5EF4-FFF2-40B4-BE49-F238E27FC236}">
              <a16:creationId xmlns:a16="http://schemas.microsoft.com/office/drawing/2014/main" xmlns="" id="{FDAF6027-9D28-485F-B171-CAA72B69882A}"/>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26" name="正方形/長方形 525">
          <a:extLst>
            <a:ext uri="{FF2B5EF4-FFF2-40B4-BE49-F238E27FC236}">
              <a16:creationId xmlns:a16="http://schemas.microsoft.com/office/drawing/2014/main" xmlns="" id="{DEEC3879-6182-4A46-BF57-F36AE7B54C60}"/>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27" name="正方形/長方形 526">
          <a:extLst>
            <a:ext uri="{FF2B5EF4-FFF2-40B4-BE49-F238E27FC236}">
              <a16:creationId xmlns:a16="http://schemas.microsoft.com/office/drawing/2014/main" xmlns="" id="{315775FE-4606-4114-B842-16AABA3DAE3F}"/>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28" name="正方形/長方形 527">
          <a:extLst>
            <a:ext uri="{FF2B5EF4-FFF2-40B4-BE49-F238E27FC236}">
              <a16:creationId xmlns:a16="http://schemas.microsoft.com/office/drawing/2014/main" xmlns="" id="{C5B37908-1CC6-4A11-B683-2D64F436146A}"/>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29" name="正方形/長方形 528">
          <a:extLst>
            <a:ext uri="{FF2B5EF4-FFF2-40B4-BE49-F238E27FC236}">
              <a16:creationId xmlns:a16="http://schemas.microsoft.com/office/drawing/2014/main" xmlns="" id="{BA73B569-340A-4A79-B49A-C15180FD1D6B}"/>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30" name="正方形/長方形 529">
          <a:extLst>
            <a:ext uri="{FF2B5EF4-FFF2-40B4-BE49-F238E27FC236}">
              <a16:creationId xmlns:a16="http://schemas.microsoft.com/office/drawing/2014/main" xmlns="" id="{244C61DB-7321-416D-A263-166549678101}"/>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31" name="正方形/長方形 530">
          <a:extLst>
            <a:ext uri="{FF2B5EF4-FFF2-40B4-BE49-F238E27FC236}">
              <a16:creationId xmlns:a16="http://schemas.microsoft.com/office/drawing/2014/main" xmlns="" id="{C16E7E77-D35B-4583-BFB4-4F8EE106A27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32" name="正方形/長方形 531">
          <a:extLst>
            <a:ext uri="{FF2B5EF4-FFF2-40B4-BE49-F238E27FC236}">
              <a16:creationId xmlns:a16="http://schemas.microsoft.com/office/drawing/2014/main" xmlns="" id="{0408ADDA-81C5-4A37-8523-E8D4FBC24B46}"/>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33" name="テキスト ボックス 532">
          <a:extLst>
            <a:ext uri="{FF2B5EF4-FFF2-40B4-BE49-F238E27FC236}">
              <a16:creationId xmlns:a16="http://schemas.microsoft.com/office/drawing/2014/main" xmlns="" id="{18BD6E76-6910-49F6-9246-34C91337A7AF}"/>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34" name="直線コネクタ 533">
          <a:extLst>
            <a:ext uri="{FF2B5EF4-FFF2-40B4-BE49-F238E27FC236}">
              <a16:creationId xmlns:a16="http://schemas.microsoft.com/office/drawing/2014/main" xmlns="" id="{2F5BB1E6-68D2-4FDB-B412-59931B13E1E8}"/>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535" name="直線コネクタ 534">
          <a:extLst>
            <a:ext uri="{FF2B5EF4-FFF2-40B4-BE49-F238E27FC236}">
              <a16:creationId xmlns:a16="http://schemas.microsoft.com/office/drawing/2014/main" xmlns="" id="{F352506D-B362-41BA-815E-41C7F3950018}"/>
            </a:ext>
          </a:extLst>
        </xdr:cNvPr>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36" name="テキスト ボックス 535">
          <a:extLst>
            <a:ext uri="{FF2B5EF4-FFF2-40B4-BE49-F238E27FC236}">
              <a16:creationId xmlns:a16="http://schemas.microsoft.com/office/drawing/2014/main" xmlns="" id="{F4EC698F-D362-4642-AB62-8BAB358CB25C}"/>
            </a:ext>
          </a:extLst>
        </xdr:cNvPr>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37" name="直線コネクタ 536">
          <a:extLst>
            <a:ext uri="{FF2B5EF4-FFF2-40B4-BE49-F238E27FC236}">
              <a16:creationId xmlns:a16="http://schemas.microsoft.com/office/drawing/2014/main" xmlns="" id="{26917904-484B-46CA-9C7A-10D0C0462C4B}"/>
            </a:ext>
          </a:extLst>
        </xdr:cNvPr>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62</xdr:row>
      <xdr:rowOff>4734</xdr:rowOff>
    </xdr:from>
    <xdr:ext cx="531299" cy="259045"/>
    <xdr:sp macro="" textlink="">
      <xdr:nvSpPr>
        <xdr:cNvPr id="538" name="テキスト ボックス 537">
          <a:extLst>
            <a:ext uri="{FF2B5EF4-FFF2-40B4-BE49-F238E27FC236}">
              <a16:creationId xmlns:a16="http://schemas.microsoft.com/office/drawing/2014/main" xmlns="" id="{F4CE6120-2694-4520-A2FA-D6B66DB5F840}"/>
            </a:ext>
          </a:extLst>
        </xdr:cNvPr>
        <xdr:cNvSpPr txBox="1"/>
      </xdr:nvSpPr>
      <xdr:spPr>
        <a:xfrm>
          <a:off x="17756701" y="1063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39" name="直線コネクタ 538">
          <a:extLst>
            <a:ext uri="{FF2B5EF4-FFF2-40B4-BE49-F238E27FC236}">
              <a16:creationId xmlns:a16="http://schemas.microsoft.com/office/drawing/2014/main" xmlns="" id="{1FF43741-E40D-4A1E-A8F6-213BC5A9AE4E}"/>
            </a:ext>
          </a:extLst>
        </xdr:cNvPr>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21062</xdr:rowOff>
    </xdr:from>
    <xdr:ext cx="531299" cy="259045"/>
    <xdr:sp macro="" textlink="">
      <xdr:nvSpPr>
        <xdr:cNvPr id="540" name="テキスト ボックス 539">
          <a:extLst>
            <a:ext uri="{FF2B5EF4-FFF2-40B4-BE49-F238E27FC236}">
              <a16:creationId xmlns:a16="http://schemas.microsoft.com/office/drawing/2014/main" xmlns="" id="{D4A35F3F-149A-45D9-B4E9-6B43FCBE28D1}"/>
            </a:ext>
          </a:extLst>
        </xdr:cNvPr>
        <xdr:cNvSpPr txBox="1"/>
      </xdr:nvSpPr>
      <xdr:spPr>
        <a:xfrm>
          <a:off x="17756701" y="1030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41" name="直線コネクタ 540">
          <a:extLst>
            <a:ext uri="{FF2B5EF4-FFF2-40B4-BE49-F238E27FC236}">
              <a16:creationId xmlns:a16="http://schemas.microsoft.com/office/drawing/2014/main" xmlns="" id="{839AE2CC-AEE7-4EDD-99B3-05164172BD16}"/>
            </a:ext>
          </a:extLst>
        </xdr:cNvPr>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58</xdr:row>
      <xdr:rowOff>37392</xdr:rowOff>
    </xdr:from>
    <xdr:ext cx="531299" cy="259045"/>
    <xdr:sp macro="" textlink="">
      <xdr:nvSpPr>
        <xdr:cNvPr id="542" name="テキスト ボックス 541">
          <a:extLst>
            <a:ext uri="{FF2B5EF4-FFF2-40B4-BE49-F238E27FC236}">
              <a16:creationId xmlns:a16="http://schemas.microsoft.com/office/drawing/2014/main" xmlns="" id="{DBF9030A-C1A4-4051-AA1A-CAC542929709}"/>
            </a:ext>
          </a:extLst>
        </xdr:cNvPr>
        <xdr:cNvSpPr txBox="1"/>
      </xdr:nvSpPr>
      <xdr:spPr>
        <a:xfrm>
          <a:off x="17756701" y="998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43" name="直線コネクタ 542">
          <a:extLst>
            <a:ext uri="{FF2B5EF4-FFF2-40B4-BE49-F238E27FC236}">
              <a16:creationId xmlns:a16="http://schemas.microsoft.com/office/drawing/2014/main" xmlns="" id="{213151A9-63A0-4CCD-9EED-5E7E4E6C45BF}"/>
            </a:ext>
          </a:extLst>
        </xdr:cNvPr>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53720</xdr:rowOff>
    </xdr:from>
    <xdr:ext cx="531299" cy="259045"/>
    <xdr:sp macro="" textlink="">
      <xdr:nvSpPr>
        <xdr:cNvPr id="544" name="テキスト ボックス 543">
          <a:extLst>
            <a:ext uri="{FF2B5EF4-FFF2-40B4-BE49-F238E27FC236}">
              <a16:creationId xmlns:a16="http://schemas.microsoft.com/office/drawing/2014/main" xmlns="" id="{B1DFC58E-4D21-4CB0-A1AB-65999A2929D8}"/>
            </a:ext>
          </a:extLst>
        </xdr:cNvPr>
        <xdr:cNvSpPr txBox="1"/>
      </xdr:nvSpPr>
      <xdr:spPr>
        <a:xfrm>
          <a:off x="17756701" y="965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45" name="直線コネクタ 544">
          <a:extLst>
            <a:ext uri="{FF2B5EF4-FFF2-40B4-BE49-F238E27FC236}">
              <a16:creationId xmlns:a16="http://schemas.microsoft.com/office/drawing/2014/main" xmlns="" id="{991E6ABD-0074-437A-B064-8A012FB5D622}"/>
            </a:ext>
          </a:extLst>
        </xdr:cNvPr>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70049</xdr:rowOff>
    </xdr:from>
    <xdr:ext cx="531299" cy="259045"/>
    <xdr:sp macro="" textlink="">
      <xdr:nvSpPr>
        <xdr:cNvPr id="546" name="テキスト ボックス 545">
          <a:extLst>
            <a:ext uri="{FF2B5EF4-FFF2-40B4-BE49-F238E27FC236}">
              <a16:creationId xmlns:a16="http://schemas.microsoft.com/office/drawing/2014/main" xmlns="" id="{C532F5D0-73BE-4E3F-8AE6-DB121E55172A}"/>
            </a:ext>
          </a:extLst>
        </xdr:cNvPr>
        <xdr:cNvSpPr txBox="1"/>
      </xdr:nvSpPr>
      <xdr:spPr>
        <a:xfrm>
          <a:off x="17756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47" name="直線コネクタ 546">
          <a:extLst>
            <a:ext uri="{FF2B5EF4-FFF2-40B4-BE49-F238E27FC236}">
              <a16:creationId xmlns:a16="http://schemas.microsoft.com/office/drawing/2014/main" xmlns="" id="{DF451F67-613F-41F6-B3C1-9EDB8F19515B}"/>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48" name="テキスト ボックス 547">
          <a:extLst>
            <a:ext uri="{FF2B5EF4-FFF2-40B4-BE49-F238E27FC236}">
              <a16:creationId xmlns:a16="http://schemas.microsoft.com/office/drawing/2014/main" xmlns="" id="{EACBD19C-CEC7-49F5-80C6-AD40DCC7CE82}"/>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49" name="【学校施設】&#10;一人当たり面積グラフ枠">
          <a:extLst>
            <a:ext uri="{FF2B5EF4-FFF2-40B4-BE49-F238E27FC236}">
              <a16:creationId xmlns:a16="http://schemas.microsoft.com/office/drawing/2014/main" xmlns="" id="{3CF29B2F-382B-460E-BDC1-EF8E8A333277}"/>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43662</xdr:rowOff>
    </xdr:from>
    <xdr:to>
      <xdr:col>116</xdr:col>
      <xdr:colOff>62864</xdr:colOff>
      <xdr:row>64</xdr:row>
      <xdr:rowOff>126122</xdr:rowOff>
    </xdr:to>
    <xdr:cxnSp macro="">
      <xdr:nvCxnSpPr>
        <xdr:cNvPr id="550" name="直線コネクタ 549">
          <a:extLst>
            <a:ext uri="{FF2B5EF4-FFF2-40B4-BE49-F238E27FC236}">
              <a16:creationId xmlns:a16="http://schemas.microsoft.com/office/drawing/2014/main" xmlns="" id="{BC82EA91-9FB0-4801-91E0-DBFFE41C9BF8}"/>
            </a:ext>
          </a:extLst>
        </xdr:cNvPr>
        <xdr:cNvCxnSpPr/>
      </xdr:nvCxnSpPr>
      <xdr:spPr>
        <a:xfrm flipV="1">
          <a:off x="22160864" y="9644862"/>
          <a:ext cx="0" cy="14540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129949</xdr:rowOff>
    </xdr:from>
    <xdr:ext cx="469744" cy="259045"/>
    <xdr:sp macro="" textlink="">
      <xdr:nvSpPr>
        <xdr:cNvPr id="551" name="【学校施設】&#10;一人当たり面積最小値テキスト">
          <a:extLst>
            <a:ext uri="{FF2B5EF4-FFF2-40B4-BE49-F238E27FC236}">
              <a16:creationId xmlns:a16="http://schemas.microsoft.com/office/drawing/2014/main" xmlns="" id="{1C9A9B30-AF1C-4AB4-8751-777B4A70BFC2}"/>
            </a:ext>
          </a:extLst>
        </xdr:cNvPr>
        <xdr:cNvSpPr txBox="1"/>
      </xdr:nvSpPr>
      <xdr:spPr>
        <a:xfrm>
          <a:off x="22199600" y="111027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126122</xdr:rowOff>
    </xdr:from>
    <xdr:to>
      <xdr:col>116</xdr:col>
      <xdr:colOff>152400</xdr:colOff>
      <xdr:row>64</xdr:row>
      <xdr:rowOff>126122</xdr:rowOff>
    </xdr:to>
    <xdr:cxnSp macro="">
      <xdr:nvCxnSpPr>
        <xdr:cNvPr id="552" name="直線コネクタ 551">
          <a:extLst>
            <a:ext uri="{FF2B5EF4-FFF2-40B4-BE49-F238E27FC236}">
              <a16:creationId xmlns:a16="http://schemas.microsoft.com/office/drawing/2014/main" xmlns="" id="{9673136C-C62C-45D2-B843-A226CAA1E820}"/>
            </a:ext>
          </a:extLst>
        </xdr:cNvPr>
        <xdr:cNvCxnSpPr/>
      </xdr:nvCxnSpPr>
      <xdr:spPr>
        <a:xfrm>
          <a:off x="22072600" y="110989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161789</xdr:rowOff>
    </xdr:from>
    <xdr:ext cx="534377" cy="259045"/>
    <xdr:sp macro="" textlink="">
      <xdr:nvSpPr>
        <xdr:cNvPr id="553" name="【学校施設】&#10;一人当たり面積最大値テキスト">
          <a:extLst>
            <a:ext uri="{FF2B5EF4-FFF2-40B4-BE49-F238E27FC236}">
              <a16:creationId xmlns:a16="http://schemas.microsoft.com/office/drawing/2014/main" xmlns="" id="{781AFB44-60DA-4EAA-93DD-35CCD9A33EE8}"/>
            </a:ext>
          </a:extLst>
        </xdr:cNvPr>
        <xdr:cNvSpPr txBox="1"/>
      </xdr:nvSpPr>
      <xdr:spPr>
        <a:xfrm>
          <a:off x="22199600" y="9420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44.663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43662</xdr:rowOff>
    </xdr:from>
    <xdr:to>
      <xdr:col>116</xdr:col>
      <xdr:colOff>152400</xdr:colOff>
      <xdr:row>56</xdr:row>
      <xdr:rowOff>43662</xdr:rowOff>
    </xdr:to>
    <xdr:cxnSp macro="">
      <xdr:nvCxnSpPr>
        <xdr:cNvPr id="554" name="直線コネクタ 553">
          <a:extLst>
            <a:ext uri="{FF2B5EF4-FFF2-40B4-BE49-F238E27FC236}">
              <a16:creationId xmlns:a16="http://schemas.microsoft.com/office/drawing/2014/main" xmlns="" id="{54121C29-A798-4B71-8C9B-A53AB644A7F4}"/>
            </a:ext>
          </a:extLst>
        </xdr:cNvPr>
        <xdr:cNvCxnSpPr/>
      </xdr:nvCxnSpPr>
      <xdr:spPr>
        <a:xfrm>
          <a:off x="22072600" y="96448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127002</xdr:rowOff>
    </xdr:from>
    <xdr:ext cx="469744" cy="259045"/>
    <xdr:sp macro="" textlink="">
      <xdr:nvSpPr>
        <xdr:cNvPr id="555" name="【学校施設】&#10;一人当たり面積平均値テキスト">
          <a:extLst>
            <a:ext uri="{FF2B5EF4-FFF2-40B4-BE49-F238E27FC236}">
              <a16:creationId xmlns:a16="http://schemas.microsoft.com/office/drawing/2014/main" xmlns="" id="{3C06C638-AF24-405A-AC9F-C295184F3DFB}"/>
            </a:ext>
          </a:extLst>
        </xdr:cNvPr>
        <xdr:cNvSpPr txBox="1"/>
      </xdr:nvSpPr>
      <xdr:spPr>
        <a:xfrm>
          <a:off x="22199600" y="1075690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104125</xdr:rowOff>
    </xdr:from>
    <xdr:to>
      <xdr:col>116</xdr:col>
      <xdr:colOff>114300</xdr:colOff>
      <xdr:row>64</xdr:row>
      <xdr:rowOff>34275</xdr:rowOff>
    </xdr:to>
    <xdr:sp macro="" textlink="">
      <xdr:nvSpPr>
        <xdr:cNvPr id="556" name="フローチャート: 判断 555">
          <a:extLst>
            <a:ext uri="{FF2B5EF4-FFF2-40B4-BE49-F238E27FC236}">
              <a16:creationId xmlns:a16="http://schemas.microsoft.com/office/drawing/2014/main" xmlns="" id="{3189B568-74E5-4310-BB9F-92280D0D0214}"/>
            </a:ext>
          </a:extLst>
        </xdr:cNvPr>
        <xdr:cNvSpPr/>
      </xdr:nvSpPr>
      <xdr:spPr>
        <a:xfrm>
          <a:off x="22110700" y="10905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107751</xdr:rowOff>
    </xdr:from>
    <xdr:to>
      <xdr:col>112</xdr:col>
      <xdr:colOff>38100</xdr:colOff>
      <xdr:row>64</xdr:row>
      <xdr:rowOff>37901</xdr:rowOff>
    </xdr:to>
    <xdr:sp macro="" textlink="">
      <xdr:nvSpPr>
        <xdr:cNvPr id="557" name="フローチャート: 判断 556">
          <a:extLst>
            <a:ext uri="{FF2B5EF4-FFF2-40B4-BE49-F238E27FC236}">
              <a16:creationId xmlns:a16="http://schemas.microsoft.com/office/drawing/2014/main" xmlns="" id="{A33C7819-8FA5-4375-8AB4-5C7386815425}"/>
            </a:ext>
          </a:extLst>
        </xdr:cNvPr>
        <xdr:cNvSpPr/>
      </xdr:nvSpPr>
      <xdr:spPr>
        <a:xfrm>
          <a:off x="21272500" y="10909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112780</xdr:rowOff>
    </xdr:from>
    <xdr:to>
      <xdr:col>107</xdr:col>
      <xdr:colOff>101600</xdr:colOff>
      <xdr:row>64</xdr:row>
      <xdr:rowOff>42930</xdr:rowOff>
    </xdr:to>
    <xdr:sp macro="" textlink="">
      <xdr:nvSpPr>
        <xdr:cNvPr id="558" name="フローチャート: 判断 557">
          <a:extLst>
            <a:ext uri="{FF2B5EF4-FFF2-40B4-BE49-F238E27FC236}">
              <a16:creationId xmlns:a16="http://schemas.microsoft.com/office/drawing/2014/main" xmlns="" id="{855FA836-B9F1-46D2-8444-D10602C8C093}"/>
            </a:ext>
          </a:extLst>
        </xdr:cNvPr>
        <xdr:cNvSpPr/>
      </xdr:nvSpPr>
      <xdr:spPr>
        <a:xfrm>
          <a:off x="20383500" y="10914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128161</xdr:rowOff>
    </xdr:from>
    <xdr:to>
      <xdr:col>102</xdr:col>
      <xdr:colOff>165100</xdr:colOff>
      <xdr:row>64</xdr:row>
      <xdr:rowOff>58311</xdr:rowOff>
    </xdr:to>
    <xdr:sp macro="" textlink="">
      <xdr:nvSpPr>
        <xdr:cNvPr id="559" name="フローチャート: 判断 558">
          <a:extLst>
            <a:ext uri="{FF2B5EF4-FFF2-40B4-BE49-F238E27FC236}">
              <a16:creationId xmlns:a16="http://schemas.microsoft.com/office/drawing/2014/main" xmlns="" id="{D8929F48-F229-4BD8-8B82-33834EF9CB06}"/>
            </a:ext>
          </a:extLst>
        </xdr:cNvPr>
        <xdr:cNvSpPr/>
      </xdr:nvSpPr>
      <xdr:spPr>
        <a:xfrm>
          <a:off x="19494500" y="10929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60" name="テキスト ボックス 559">
          <a:extLst>
            <a:ext uri="{FF2B5EF4-FFF2-40B4-BE49-F238E27FC236}">
              <a16:creationId xmlns:a16="http://schemas.microsoft.com/office/drawing/2014/main" xmlns="" id="{FF1A8B2D-3203-419F-BA55-0E7BF4046209}"/>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61" name="テキスト ボックス 560">
          <a:extLst>
            <a:ext uri="{FF2B5EF4-FFF2-40B4-BE49-F238E27FC236}">
              <a16:creationId xmlns:a16="http://schemas.microsoft.com/office/drawing/2014/main" xmlns="" id="{51AC5192-3772-49F7-9640-B3F9E33F71EE}"/>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62" name="テキスト ボックス 561">
          <a:extLst>
            <a:ext uri="{FF2B5EF4-FFF2-40B4-BE49-F238E27FC236}">
              <a16:creationId xmlns:a16="http://schemas.microsoft.com/office/drawing/2014/main" xmlns="" id="{18D98AC5-6DB9-4077-8777-FF74F05CD165}"/>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63" name="テキスト ボックス 562">
          <a:extLst>
            <a:ext uri="{FF2B5EF4-FFF2-40B4-BE49-F238E27FC236}">
              <a16:creationId xmlns:a16="http://schemas.microsoft.com/office/drawing/2014/main" xmlns="" id="{90121ABD-93C1-4C0C-AF17-DBBD317DA2D3}"/>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64" name="テキスト ボックス 563">
          <a:extLst>
            <a:ext uri="{FF2B5EF4-FFF2-40B4-BE49-F238E27FC236}">
              <a16:creationId xmlns:a16="http://schemas.microsoft.com/office/drawing/2014/main" xmlns="" id="{159826B5-A1D4-49E7-9131-495AED1C425C}"/>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168623</xdr:rowOff>
    </xdr:from>
    <xdr:to>
      <xdr:col>116</xdr:col>
      <xdr:colOff>114300</xdr:colOff>
      <xdr:row>64</xdr:row>
      <xdr:rowOff>98773</xdr:rowOff>
    </xdr:to>
    <xdr:sp macro="" textlink="">
      <xdr:nvSpPr>
        <xdr:cNvPr id="565" name="楕円 564">
          <a:extLst>
            <a:ext uri="{FF2B5EF4-FFF2-40B4-BE49-F238E27FC236}">
              <a16:creationId xmlns:a16="http://schemas.microsoft.com/office/drawing/2014/main" xmlns="" id="{485FA320-4BEA-40AB-9691-AD99B3C86582}"/>
            </a:ext>
          </a:extLst>
        </xdr:cNvPr>
        <xdr:cNvSpPr/>
      </xdr:nvSpPr>
      <xdr:spPr>
        <a:xfrm>
          <a:off x="22110700" y="10969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83550</xdr:rowOff>
    </xdr:from>
    <xdr:ext cx="469744" cy="259045"/>
    <xdr:sp macro="" textlink="">
      <xdr:nvSpPr>
        <xdr:cNvPr id="566" name="【学校施設】&#10;一人当たり面積該当値テキスト">
          <a:extLst>
            <a:ext uri="{FF2B5EF4-FFF2-40B4-BE49-F238E27FC236}">
              <a16:creationId xmlns:a16="http://schemas.microsoft.com/office/drawing/2014/main" xmlns="" id="{843AE93B-BC4E-4230-9810-A5B53C619D75}"/>
            </a:ext>
          </a:extLst>
        </xdr:cNvPr>
        <xdr:cNvSpPr txBox="1"/>
      </xdr:nvSpPr>
      <xdr:spPr>
        <a:xfrm>
          <a:off x="22199600" y="108849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170256</xdr:rowOff>
    </xdr:from>
    <xdr:to>
      <xdr:col>112</xdr:col>
      <xdr:colOff>38100</xdr:colOff>
      <xdr:row>64</xdr:row>
      <xdr:rowOff>100406</xdr:rowOff>
    </xdr:to>
    <xdr:sp macro="" textlink="">
      <xdr:nvSpPr>
        <xdr:cNvPr id="567" name="楕円 566">
          <a:extLst>
            <a:ext uri="{FF2B5EF4-FFF2-40B4-BE49-F238E27FC236}">
              <a16:creationId xmlns:a16="http://schemas.microsoft.com/office/drawing/2014/main" xmlns="" id="{A4855449-21A6-4F70-B736-F5D79694CD32}"/>
            </a:ext>
          </a:extLst>
        </xdr:cNvPr>
        <xdr:cNvSpPr/>
      </xdr:nvSpPr>
      <xdr:spPr>
        <a:xfrm>
          <a:off x="21272500" y="10971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64</xdr:row>
      <xdr:rowOff>47973</xdr:rowOff>
    </xdr:from>
    <xdr:to>
      <xdr:col>116</xdr:col>
      <xdr:colOff>63500</xdr:colOff>
      <xdr:row>64</xdr:row>
      <xdr:rowOff>49606</xdr:rowOff>
    </xdr:to>
    <xdr:cxnSp macro="">
      <xdr:nvCxnSpPr>
        <xdr:cNvPr id="568" name="直線コネクタ 567">
          <a:extLst>
            <a:ext uri="{FF2B5EF4-FFF2-40B4-BE49-F238E27FC236}">
              <a16:creationId xmlns:a16="http://schemas.microsoft.com/office/drawing/2014/main" xmlns="" id="{A82D97F1-BFAD-48C4-985F-D3A65A5EFE1F}"/>
            </a:ext>
          </a:extLst>
        </xdr:cNvPr>
        <xdr:cNvCxnSpPr/>
      </xdr:nvCxnSpPr>
      <xdr:spPr>
        <a:xfrm flipV="1">
          <a:off x="21323300" y="11020773"/>
          <a:ext cx="83820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170811</xdr:rowOff>
    </xdr:from>
    <xdr:to>
      <xdr:col>107</xdr:col>
      <xdr:colOff>101600</xdr:colOff>
      <xdr:row>64</xdr:row>
      <xdr:rowOff>100961</xdr:rowOff>
    </xdr:to>
    <xdr:sp macro="" textlink="">
      <xdr:nvSpPr>
        <xdr:cNvPr id="569" name="楕円 568">
          <a:extLst>
            <a:ext uri="{FF2B5EF4-FFF2-40B4-BE49-F238E27FC236}">
              <a16:creationId xmlns:a16="http://schemas.microsoft.com/office/drawing/2014/main" xmlns="" id="{A3F74901-41B8-4229-8783-71C491016FA1}"/>
            </a:ext>
          </a:extLst>
        </xdr:cNvPr>
        <xdr:cNvSpPr/>
      </xdr:nvSpPr>
      <xdr:spPr>
        <a:xfrm>
          <a:off x="20383500" y="10972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64</xdr:row>
      <xdr:rowOff>49606</xdr:rowOff>
    </xdr:from>
    <xdr:to>
      <xdr:col>111</xdr:col>
      <xdr:colOff>177800</xdr:colOff>
      <xdr:row>64</xdr:row>
      <xdr:rowOff>50161</xdr:rowOff>
    </xdr:to>
    <xdr:cxnSp macro="">
      <xdr:nvCxnSpPr>
        <xdr:cNvPr id="570" name="直線コネクタ 569">
          <a:extLst>
            <a:ext uri="{FF2B5EF4-FFF2-40B4-BE49-F238E27FC236}">
              <a16:creationId xmlns:a16="http://schemas.microsoft.com/office/drawing/2014/main" xmlns="" id="{474BB9CF-8621-4627-BE1B-0ED82269ADC0}"/>
            </a:ext>
          </a:extLst>
        </xdr:cNvPr>
        <xdr:cNvCxnSpPr/>
      </xdr:nvCxnSpPr>
      <xdr:spPr>
        <a:xfrm flipV="1">
          <a:off x="20434300" y="11022406"/>
          <a:ext cx="889000" cy="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157455</xdr:rowOff>
    </xdr:from>
    <xdr:to>
      <xdr:col>102</xdr:col>
      <xdr:colOff>165100</xdr:colOff>
      <xdr:row>64</xdr:row>
      <xdr:rowOff>87605</xdr:rowOff>
    </xdr:to>
    <xdr:sp macro="" textlink="">
      <xdr:nvSpPr>
        <xdr:cNvPr id="571" name="楕円 570">
          <a:extLst>
            <a:ext uri="{FF2B5EF4-FFF2-40B4-BE49-F238E27FC236}">
              <a16:creationId xmlns:a16="http://schemas.microsoft.com/office/drawing/2014/main" xmlns="" id="{BF4A8CC7-AA36-4DA5-9811-43D32EEF2DAC}"/>
            </a:ext>
          </a:extLst>
        </xdr:cNvPr>
        <xdr:cNvSpPr/>
      </xdr:nvSpPr>
      <xdr:spPr>
        <a:xfrm>
          <a:off x="19494500" y="10958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64</xdr:row>
      <xdr:rowOff>36805</xdr:rowOff>
    </xdr:from>
    <xdr:to>
      <xdr:col>107</xdr:col>
      <xdr:colOff>50800</xdr:colOff>
      <xdr:row>64</xdr:row>
      <xdr:rowOff>50161</xdr:rowOff>
    </xdr:to>
    <xdr:cxnSp macro="">
      <xdr:nvCxnSpPr>
        <xdr:cNvPr id="572" name="直線コネクタ 571">
          <a:extLst>
            <a:ext uri="{FF2B5EF4-FFF2-40B4-BE49-F238E27FC236}">
              <a16:creationId xmlns:a16="http://schemas.microsoft.com/office/drawing/2014/main" xmlns="" id="{AE10D086-8758-43B3-A503-F88E3CC52ACB}"/>
            </a:ext>
          </a:extLst>
        </xdr:cNvPr>
        <xdr:cNvCxnSpPr/>
      </xdr:nvCxnSpPr>
      <xdr:spPr>
        <a:xfrm>
          <a:off x="19545300" y="11009605"/>
          <a:ext cx="889000" cy="133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54428</xdr:rowOff>
    </xdr:from>
    <xdr:ext cx="469744" cy="259045"/>
    <xdr:sp macro="" textlink="">
      <xdr:nvSpPr>
        <xdr:cNvPr id="573" name="n_1aveValue【学校施設】&#10;一人当たり面積">
          <a:extLst>
            <a:ext uri="{FF2B5EF4-FFF2-40B4-BE49-F238E27FC236}">
              <a16:creationId xmlns:a16="http://schemas.microsoft.com/office/drawing/2014/main" xmlns="" id="{56A27433-EB77-4F52-8F31-4B642956C7C8}"/>
            </a:ext>
          </a:extLst>
        </xdr:cNvPr>
        <xdr:cNvSpPr txBox="1"/>
      </xdr:nvSpPr>
      <xdr:spPr>
        <a:xfrm>
          <a:off x="21075727" y="106843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59457</xdr:rowOff>
    </xdr:from>
    <xdr:ext cx="469744" cy="259045"/>
    <xdr:sp macro="" textlink="">
      <xdr:nvSpPr>
        <xdr:cNvPr id="574" name="n_2aveValue【学校施設】&#10;一人当たり面積">
          <a:extLst>
            <a:ext uri="{FF2B5EF4-FFF2-40B4-BE49-F238E27FC236}">
              <a16:creationId xmlns:a16="http://schemas.microsoft.com/office/drawing/2014/main" xmlns="" id="{66C676A7-29C7-4E89-AAB8-FD58B82D1D13}"/>
            </a:ext>
          </a:extLst>
        </xdr:cNvPr>
        <xdr:cNvSpPr txBox="1"/>
      </xdr:nvSpPr>
      <xdr:spPr>
        <a:xfrm>
          <a:off x="20199427" y="10689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74838</xdr:rowOff>
    </xdr:from>
    <xdr:ext cx="469744" cy="259045"/>
    <xdr:sp macro="" textlink="">
      <xdr:nvSpPr>
        <xdr:cNvPr id="575" name="n_3aveValue【学校施設】&#10;一人当たり面積">
          <a:extLst>
            <a:ext uri="{FF2B5EF4-FFF2-40B4-BE49-F238E27FC236}">
              <a16:creationId xmlns:a16="http://schemas.microsoft.com/office/drawing/2014/main" xmlns="" id="{1634373D-0696-433C-BE02-1D86502C8A7F}"/>
            </a:ext>
          </a:extLst>
        </xdr:cNvPr>
        <xdr:cNvSpPr txBox="1"/>
      </xdr:nvSpPr>
      <xdr:spPr>
        <a:xfrm>
          <a:off x="19310427" y="10704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64</xdr:row>
      <xdr:rowOff>91533</xdr:rowOff>
    </xdr:from>
    <xdr:ext cx="469744" cy="259045"/>
    <xdr:sp macro="" textlink="">
      <xdr:nvSpPr>
        <xdr:cNvPr id="576" name="n_1mainValue【学校施設】&#10;一人当たり面積">
          <a:extLst>
            <a:ext uri="{FF2B5EF4-FFF2-40B4-BE49-F238E27FC236}">
              <a16:creationId xmlns:a16="http://schemas.microsoft.com/office/drawing/2014/main" xmlns="" id="{6D7F3362-E50F-4FF5-BA60-1D88EBD4582B}"/>
            </a:ext>
          </a:extLst>
        </xdr:cNvPr>
        <xdr:cNvSpPr txBox="1"/>
      </xdr:nvSpPr>
      <xdr:spPr>
        <a:xfrm>
          <a:off x="21075727" y="110643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92088</xdr:rowOff>
    </xdr:from>
    <xdr:ext cx="469744" cy="259045"/>
    <xdr:sp macro="" textlink="">
      <xdr:nvSpPr>
        <xdr:cNvPr id="577" name="n_2mainValue【学校施設】&#10;一人当たり面積">
          <a:extLst>
            <a:ext uri="{FF2B5EF4-FFF2-40B4-BE49-F238E27FC236}">
              <a16:creationId xmlns:a16="http://schemas.microsoft.com/office/drawing/2014/main" xmlns="" id="{D16B66E1-8D08-4BEC-A01F-B94E67767F3F}"/>
            </a:ext>
          </a:extLst>
        </xdr:cNvPr>
        <xdr:cNvSpPr txBox="1"/>
      </xdr:nvSpPr>
      <xdr:spPr>
        <a:xfrm>
          <a:off x="20199427" y="110648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78732</xdr:rowOff>
    </xdr:from>
    <xdr:ext cx="469744" cy="259045"/>
    <xdr:sp macro="" textlink="">
      <xdr:nvSpPr>
        <xdr:cNvPr id="578" name="n_3mainValue【学校施設】&#10;一人当たり面積">
          <a:extLst>
            <a:ext uri="{FF2B5EF4-FFF2-40B4-BE49-F238E27FC236}">
              <a16:creationId xmlns:a16="http://schemas.microsoft.com/office/drawing/2014/main" xmlns="" id="{14563FC6-F86E-4EA3-B802-683F99308B81}"/>
            </a:ext>
          </a:extLst>
        </xdr:cNvPr>
        <xdr:cNvSpPr txBox="1"/>
      </xdr:nvSpPr>
      <xdr:spPr>
        <a:xfrm>
          <a:off x="19310427" y="11051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79" name="正方形/長方形 578">
          <a:extLst>
            <a:ext uri="{FF2B5EF4-FFF2-40B4-BE49-F238E27FC236}">
              <a16:creationId xmlns:a16="http://schemas.microsoft.com/office/drawing/2014/main" xmlns="" id="{8885D0A9-030C-425D-8929-1FF87B91911F}"/>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80" name="正方形/長方形 579">
          <a:extLst>
            <a:ext uri="{FF2B5EF4-FFF2-40B4-BE49-F238E27FC236}">
              <a16:creationId xmlns:a16="http://schemas.microsoft.com/office/drawing/2014/main" xmlns="" id="{6F5C8D91-09FD-46A1-AF9B-9D6DE9EA102D}"/>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81" name="正方形/長方形 580">
          <a:extLst>
            <a:ext uri="{FF2B5EF4-FFF2-40B4-BE49-F238E27FC236}">
              <a16:creationId xmlns:a16="http://schemas.microsoft.com/office/drawing/2014/main" xmlns="" id="{2FF7741E-2FD9-47D7-A6CB-55FA2350C217}"/>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82" name="正方形/長方形 581">
          <a:extLst>
            <a:ext uri="{FF2B5EF4-FFF2-40B4-BE49-F238E27FC236}">
              <a16:creationId xmlns:a16="http://schemas.microsoft.com/office/drawing/2014/main" xmlns="" id="{C97A8397-D8D9-4FC0-A50C-459DC36BD92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83" name="正方形/長方形 582">
          <a:extLst>
            <a:ext uri="{FF2B5EF4-FFF2-40B4-BE49-F238E27FC236}">
              <a16:creationId xmlns:a16="http://schemas.microsoft.com/office/drawing/2014/main" xmlns="" id="{5AF87FF7-3229-40E5-8190-F0DFE7401422}"/>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84" name="正方形/長方形 583">
          <a:extLst>
            <a:ext uri="{FF2B5EF4-FFF2-40B4-BE49-F238E27FC236}">
              <a16:creationId xmlns:a16="http://schemas.microsoft.com/office/drawing/2014/main" xmlns="" id="{14E10831-D066-49AF-B059-68218CBCCC22}"/>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85" name="正方形/長方形 584">
          <a:extLst>
            <a:ext uri="{FF2B5EF4-FFF2-40B4-BE49-F238E27FC236}">
              <a16:creationId xmlns:a16="http://schemas.microsoft.com/office/drawing/2014/main" xmlns="" id="{8B3EE19A-3D5E-4E08-AB7C-398D2C5C9E44}"/>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86" name="正方形/長方形 585">
          <a:extLst>
            <a:ext uri="{FF2B5EF4-FFF2-40B4-BE49-F238E27FC236}">
              <a16:creationId xmlns:a16="http://schemas.microsoft.com/office/drawing/2014/main" xmlns="" id="{C65421C8-19EA-4C3B-8AEB-2A2F48D48049}"/>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587" name="正方形/長方形 586">
          <a:extLst>
            <a:ext uri="{FF2B5EF4-FFF2-40B4-BE49-F238E27FC236}">
              <a16:creationId xmlns:a16="http://schemas.microsoft.com/office/drawing/2014/main" xmlns="" id="{DA5BE073-473B-470C-BBE7-E4E36D085177}"/>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88" name="正方形/長方形 587">
          <a:extLst>
            <a:ext uri="{FF2B5EF4-FFF2-40B4-BE49-F238E27FC236}">
              <a16:creationId xmlns:a16="http://schemas.microsoft.com/office/drawing/2014/main" xmlns="" id="{AB6B21B5-C44C-465E-A2DA-B53390A65FFF}"/>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89" name="正方形/長方形 588">
          <a:extLst>
            <a:ext uri="{FF2B5EF4-FFF2-40B4-BE49-F238E27FC236}">
              <a16:creationId xmlns:a16="http://schemas.microsoft.com/office/drawing/2014/main" xmlns="" id="{B216265E-7044-4F50-BD83-E73D25B9EEE9}"/>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90" name="正方形/長方形 589">
          <a:extLst>
            <a:ext uri="{FF2B5EF4-FFF2-40B4-BE49-F238E27FC236}">
              <a16:creationId xmlns:a16="http://schemas.microsoft.com/office/drawing/2014/main" xmlns="" id="{0A09D21E-8FEC-4B18-BE22-F347EBFBE715}"/>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91" name="正方形/長方形 590">
          <a:extLst>
            <a:ext uri="{FF2B5EF4-FFF2-40B4-BE49-F238E27FC236}">
              <a16:creationId xmlns:a16="http://schemas.microsoft.com/office/drawing/2014/main" xmlns="" id="{AD430762-63A2-4F0E-BBD3-FBC6FD55A734}"/>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92" name="正方形/長方形 591">
          <a:extLst>
            <a:ext uri="{FF2B5EF4-FFF2-40B4-BE49-F238E27FC236}">
              <a16:creationId xmlns:a16="http://schemas.microsoft.com/office/drawing/2014/main" xmlns="" id="{F5E7D19F-4D30-4138-B42D-9924DF86CDBB}"/>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93" name="正方形/長方形 592">
          <a:extLst>
            <a:ext uri="{FF2B5EF4-FFF2-40B4-BE49-F238E27FC236}">
              <a16:creationId xmlns:a16="http://schemas.microsoft.com/office/drawing/2014/main" xmlns="" id="{FF7AC025-11EC-4350-B5B4-5F04D12D149B}"/>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94" name="正方形/長方形 593">
          <a:extLst>
            <a:ext uri="{FF2B5EF4-FFF2-40B4-BE49-F238E27FC236}">
              <a16:creationId xmlns:a16="http://schemas.microsoft.com/office/drawing/2014/main" xmlns="" id="{93AAAF30-2722-463D-AFBD-7E25DD3E0D77}"/>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595" name="正方形/長方形 594">
          <a:extLst>
            <a:ext uri="{FF2B5EF4-FFF2-40B4-BE49-F238E27FC236}">
              <a16:creationId xmlns:a16="http://schemas.microsoft.com/office/drawing/2014/main" xmlns="" id="{5E6C08DA-09BC-4CEB-8B6E-F071958D877F}"/>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96" name="正方形/長方形 595">
          <a:extLst>
            <a:ext uri="{FF2B5EF4-FFF2-40B4-BE49-F238E27FC236}">
              <a16:creationId xmlns:a16="http://schemas.microsoft.com/office/drawing/2014/main" xmlns="" id="{72DFB228-07C5-469E-B27C-F338306BF70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97" name="正方形/長方形 596">
          <a:extLst>
            <a:ext uri="{FF2B5EF4-FFF2-40B4-BE49-F238E27FC236}">
              <a16:creationId xmlns:a16="http://schemas.microsoft.com/office/drawing/2014/main" xmlns="" id="{2189DF46-526E-4AF4-90A2-EDE61A44411E}"/>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98" name="正方形/長方形 597">
          <a:extLst>
            <a:ext uri="{FF2B5EF4-FFF2-40B4-BE49-F238E27FC236}">
              <a16:creationId xmlns:a16="http://schemas.microsoft.com/office/drawing/2014/main" xmlns="" id="{6B6ED3D0-4B19-4395-AC89-50F1FD16939B}"/>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99" name="正方形/長方形 598">
          <a:extLst>
            <a:ext uri="{FF2B5EF4-FFF2-40B4-BE49-F238E27FC236}">
              <a16:creationId xmlns:a16="http://schemas.microsoft.com/office/drawing/2014/main" xmlns="" id="{C03EFFF9-FC6F-4BD7-A1DD-BC5C201159EF}"/>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00" name="正方形/長方形 599">
          <a:extLst>
            <a:ext uri="{FF2B5EF4-FFF2-40B4-BE49-F238E27FC236}">
              <a16:creationId xmlns:a16="http://schemas.microsoft.com/office/drawing/2014/main" xmlns="" id="{577D32E1-0158-443D-B59E-7FEA62291D65}"/>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01" name="正方形/長方形 600">
          <a:extLst>
            <a:ext uri="{FF2B5EF4-FFF2-40B4-BE49-F238E27FC236}">
              <a16:creationId xmlns:a16="http://schemas.microsoft.com/office/drawing/2014/main" xmlns="" id="{32175604-249C-4F91-AE2D-EB0D5F66B9D5}"/>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02" name="正方形/長方形 601">
          <a:extLst>
            <a:ext uri="{FF2B5EF4-FFF2-40B4-BE49-F238E27FC236}">
              <a16:creationId xmlns:a16="http://schemas.microsoft.com/office/drawing/2014/main" xmlns="" id="{9EBEDBAB-9155-43F3-8617-7ABC04B14306}"/>
            </a:ext>
          </a:extLst>
        </xdr:cNvPr>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603" name="正方形/長方形 602">
          <a:extLst>
            <a:ext uri="{FF2B5EF4-FFF2-40B4-BE49-F238E27FC236}">
              <a16:creationId xmlns:a16="http://schemas.microsoft.com/office/drawing/2014/main" xmlns="" id="{1D10FC90-8D44-456F-9B2B-3C8D1952C5E1}"/>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04" name="正方形/長方形 603">
          <a:extLst>
            <a:ext uri="{FF2B5EF4-FFF2-40B4-BE49-F238E27FC236}">
              <a16:creationId xmlns:a16="http://schemas.microsoft.com/office/drawing/2014/main" xmlns="" id="{C837D7B5-B7F9-4377-9BA6-E77ECF18CA9B}"/>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05" name="正方形/長方形 604">
          <a:extLst>
            <a:ext uri="{FF2B5EF4-FFF2-40B4-BE49-F238E27FC236}">
              <a16:creationId xmlns:a16="http://schemas.microsoft.com/office/drawing/2014/main" xmlns="" id="{DB9402C8-163A-479A-A06D-626FD17916BE}"/>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06" name="正方形/長方形 605">
          <a:extLst>
            <a:ext uri="{FF2B5EF4-FFF2-40B4-BE49-F238E27FC236}">
              <a16:creationId xmlns:a16="http://schemas.microsoft.com/office/drawing/2014/main" xmlns="" id="{0EA40FDD-FCFB-499D-81CA-FE9C4EE025C2}"/>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07" name="正方形/長方形 606">
          <a:extLst>
            <a:ext uri="{FF2B5EF4-FFF2-40B4-BE49-F238E27FC236}">
              <a16:creationId xmlns:a16="http://schemas.microsoft.com/office/drawing/2014/main" xmlns="" id="{30E1608D-DB1F-4BD0-A67E-BF78826C5516}"/>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08" name="正方形/長方形 607">
          <a:extLst>
            <a:ext uri="{FF2B5EF4-FFF2-40B4-BE49-F238E27FC236}">
              <a16:creationId xmlns:a16="http://schemas.microsoft.com/office/drawing/2014/main" xmlns="" id="{316129D4-BD34-4865-8536-0F521987B20D}"/>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09" name="正方形/長方形 608">
          <a:extLst>
            <a:ext uri="{FF2B5EF4-FFF2-40B4-BE49-F238E27FC236}">
              <a16:creationId xmlns:a16="http://schemas.microsoft.com/office/drawing/2014/main" xmlns="" id="{FD0619C6-AD2C-49A9-B818-188C0A0959CE}"/>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10" name="正方形/長方形 609">
          <a:extLst>
            <a:ext uri="{FF2B5EF4-FFF2-40B4-BE49-F238E27FC236}">
              <a16:creationId xmlns:a16="http://schemas.microsoft.com/office/drawing/2014/main" xmlns="" id="{4B8FB2A5-6AFC-45DE-80F1-02E79FF1B38B}"/>
            </a:ext>
          </a:extLst>
        </xdr:cNvPr>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611" name="正方形/長方形 610">
          <a:extLst>
            <a:ext uri="{FF2B5EF4-FFF2-40B4-BE49-F238E27FC236}">
              <a16:creationId xmlns:a16="http://schemas.microsoft.com/office/drawing/2014/main" xmlns="" id="{5F6A5C65-7B5C-4579-A44C-CEE1FD585FF1}"/>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12" name="正方形/長方形 611">
          <a:extLst>
            <a:ext uri="{FF2B5EF4-FFF2-40B4-BE49-F238E27FC236}">
              <a16:creationId xmlns:a16="http://schemas.microsoft.com/office/drawing/2014/main" xmlns="" id="{B912C6A2-8D3C-42DB-9873-7E9D003A0E60}"/>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13" name="テキスト ボックス 612">
          <a:extLst>
            <a:ext uri="{FF2B5EF4-FFF2-40B4-BE49-F238E27FC236}">
              <a16:creationId xmlns:a16="http://schemas.microsoft.com/office/drawing/2014/main" xmlns="" id="{8B8ADBFA-898F-4769-8019-FA68FFBBD3F0}"/>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橋りょう・トンネルの一人当たり有形固定資産（償却資産）額については、平成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年度に固定資産台帳の内部について調査判明した橋りょうの評価を再度算定したことによるものである。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認定こども園・幼稚園・保育所については、現在活用している施設については比較的新しい施設であるが、町内に旧施設も存在することから減価償却率が上昇していると考えられる。旧施設については、今後の活用について内容を検討してい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xmlns="" id="{A02B3CA6-D566-4203-AFD4-F6BEA6E83726}"/>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xmlns="" id="{E8E89F5A-AAE9-41D9-A34A-E4BF994A9D26}"/>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xmlns="" id="{AC0D35EA-DA2E-4A15-9BBB-478D51A788A7}"/>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xmlns="" id="{E0F5CD6A-FF4A-4381-BCB2-573415B3BE53}"/>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高知県梼原町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xmlns="" id="{92DE7FBF-CF10-437A-8F7B-233C4667FC6F}"/>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xmlns="" id="{807470B0-C7A7-435E-8A12-36C88843252C}"/>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xmlns="" id="{DBB9845B-EDD1-44D6-8ED8-DFD00AEFC75B}"/>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xmlns="" id="{73D31239-3FEB-4016-B3D7-5322B91F0D27}"/>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xmlns="" id="{802BBFD9-E3B9-45D5-80FB-81734497CA56}"/>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xmlns="" id="{39C8D74D-818E-407D-B108-8D4DFDF56511}"/>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3,542
3,539
236.45
6,648,476
6,531,980
52,776
2,832,570
6,087,970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xmlns="" id="{536994C1-D112-4ECB-8916-7068D8078276}"/>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xmlns="" id="{DA0CCEBF-3A53-4D80-904A-527414C5B12E}"/>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xmlns="" id="{F9C83319-0CCB-45D7-8CF1-D2A429516E13}"/>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xmlns="" id="{6132DDB1-9198-4D40-AA51-686DF4F8CC8D}"/>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xmlns="" id="{B882930B-D451-46A7-83DF-70B8A479EF9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xmlns="" id="{D955524C-43D5-470C-9ABB-345BE981FEE4}"/>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xmlns="" id="{C4236E5B-8EFE-4939-AD54-8E9687F60F62}"/>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xmlns="" id="{B95FC223-206C-432A-A636-25504A9BEE65}"/>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xmlns="" id="{99E5301B-AEF2-4031-B291-9A28A8B9E6FF}"/>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xmlns="" id="{59E9F9E3-72AB-47B5-885B-7E9801CA70F5}"/>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xmlns="" id="{B3FFE31D-1CD6-444B-80C4-EB63D59E4496}"/>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xmlns="" id="{E686E6DF-C4F3-4EE1-8341-FDB39892525F}"/>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xmlns="" id="{3E5FE69B-4B8B-41BC-8682-2B3B8FA4BFDA}"/>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xmlns="" id="{A13190F6-3D08-4633-99F6-B901F6941C2C}"/>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xmlns="" id="{02E92D1D-4AFA-4508-A41C-81C2EAD9773A}"/>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xmlns="" id="{331EA073-5E23-4B89-889B-B1F738BC33BE}"/>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xmlns="" id="{D9768ABA-71E0-45F0-B422-604E476F2096}"/>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xmlns="" id="{06A5921B-DBCA-48BE-A973-AF35F21161A1}"/>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xmlns="" id="{4265702C-F59F-4080-AFA3-657A90BEAF38}"/>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xmlns="" id="{4F7735F0-47A8-4D69-9C9C-B3B0F5FD505B}"/>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a16="http://schemas.microsoft.com/office/drawing/2014/main" xmlns="" id="{00F97D7B-477D-48CB-88F0-990B5324BC97}"/>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a16="http://schemas.microsoft.com/office/drawing/2014/main" xmlns="" id="{D0F347A0-8E4E-43A5-AB60-17117F99979D}"/>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a16="http://schemas.microsoft.com/office/drawing/2014/main" xmlns="" id="{2884F37F-36A4-4D41-BF57-97E9CD169B96}"/>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a16="http://schemas.microsoft.com/office/drawing/2014/main" xmlns="" id="{47920AB3-1AAD-4B6D-8239-0ADD6B0350A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a16="http://schemas.microsoft.com/office/drawing/2014/main" xmlns="" id="{9FEF5EB0-916D-4483-8E0A-D2BD4BC9EEE8}"/>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a16="http://schemas.microsoft.com/office/drawing/2014/main" xmlns="" id="{30BADE99-E5CD-4825-A6D0-5C22ABF68965}"/>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a16="http://schemas.microsoft.com/office/drawing/2014/main" xmlns="" id="{ED3C5EC2-5405-42AA-BE23-68DC8C4AF6A8}"/>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a16="http://schemas.microsoft.com/office/drawing/2014/main" xmlns="" id="{2927850B-3FDE-453F-B731-4A67BFFF2496}"/>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a:extLst>
            <a:ext uri="{FF2B5EF4-FFF2-40B4-BE49-F238E27FC236}">
              <a16:creationId xmlns:a16="http://schemas.microsoft.com/office/drawing/2014/main" xmlns="" id="{44F6F879-6FBB-4CA4-91E7-D886942785CA}"/>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a:extLst>
            <a:ext uri="{FF2B5EF4-FFF2-40B4-BE49-F238E27FC236}">
              <a16:creationId xmlns:a16="http://schemas.microsoft.com/office/drawing/2014/main" xmlns="" id="{E8EA98B4-CC02-49CF-9F92-83666087CA8B}"/>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42</xdr:row>
      <xdr:rowOff>38100</xdr:rowOff>
    </xdr:from>
    <xdr:to>
      <xdr:col>28</xdr:col>
      <xdr:colOff>114300</xdr:colOff>
      <xdr:row>42</xdr:row>
      <xdr:rowOff>38100</xdr:rowOff>
    </xdr:to>
    <xdr:cxnSp macro="">
      <xdr:nvCxnSpPr>
        <xdr:cNvPr id="42" name="直線コネクタ 41">
          <a:extLst>
            <a:ext uri="{FF2B5EF4-FFF2-40B4-BE49-F238E27FC236}">
              <a16:creationId xmlns:a16="http://schemas.microsoft.com/office/drawing/2014/main" xmlns="" id="{7C92747A-3EF6-4AA7-9C6E-71FF93215E4A}"/>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41</xdr:row>
      <xdr:rowOff>67327</xdr:rowOff>
    </xdr:from>
    <xdr:ext cx="338939" cy="259045"/>
    <xdr:sp macro="" textlink="">
      <xdr:nvSpPr>
        <xdr:cNvPr id="43" name="テキスト ボックス 42">
          <a:extLst>
            <a:ext uri="{FF2B5EF4-FFF2-40B4-BE49-F238E27FC236}">
              <a16:creationId xmlns:a16="http://schemas.microsoft.com/office/drawing/2014/main" xmlns="" id="{C22F7327-2892-4D60-9249-F59F0971429F}"/>
            </a:ext>
          </a:extLst>
        </xdr:cNvPr>
        <xdr:cNvSpPr txBox="1"/>
      </xdr:nvSpPr>
      <xdr:spPr>
        <a:xfrm>
          <a:off x="423061" y="709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4" name="直線コネクタ 43">
          <a:extLst>
            <a:ext uri="{FF2B5EF4-FFF2-40B4-BE49-F238E27FC236}">
              <a16:creationId xmlns:a16="http://schemas.microsoft.com/office/drawing/2014/main" xmlns="" id="{98753EA9-9BBF-43AA-8F5F-358CF0A3A565}"/>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5" name="テキスト ボックス 44">
          <a:extLst>
            <a:ext uri="{FF2B5EF4-FFF2-40B4-BE49-F238E27FC236}">
              <a16:creationId xmlns:a16="http://schemas.microsoft.com/office/drawing/2014/main" xmlns="" id="{A44C3C6C-BCE5-4780-9EB1-49AEED5F3DC5}"/>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6" name="直線コネクタ 45">
          <a:extLst>
            <a:ext uri="{FF2B5EF4-FFF2-40B4-BE49-F238E27FC236}">
              <a16:creationId xmlns:a16="http://schemas.microsoft.com/office/drawing/2014/main" xmlns="" id="{4D845D9B-9D36-4F62-B541-63A552A83D87}"/>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7" name="テキスト ボックス 46">
          <a:extLst>
            <a:ext uri="{FF2B5EF4-FFF2-40B4-BE49-F238E27FC236}">
              <a16:creationId xmlns:a16="http://schemas.microsoft.com/office/drawing/2014/main" xmlns="" id="{4628F4CE-E52C-4856-847C-C46B3A7B2878}"/>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48" name="直線コネクタ 47">
          <a:extLst>
            <a:ext uri="{FF2B5EF4-FFF2-40B4-BE49-F238E27FC236}">
              <a16:creationId xmlns:a16="http://schemas.microsoft.com/office/drawing/2014/main" xmlns="" id="{AB236867-80AB-4D76-985E-5941A963A473}"/>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49" name="テキスト ボックス 48">
          <a:extLst>
            <a:ext uri="{FF2B5EF4-FFF2-40B4-BE49-F238E27FC236}">
              <a16:creationId xmlns:a16="http://schemas.microsoft.com/office/drawing/2014/main" xmlns="" id="{902EB7E7-C0D9-4390-9B59-86528E95FA67}"/>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0" name="直線コネクタ 49">
          <a:extLst>
            <a:ext uri="{FF2B5EF4-FFF2-40B4-BE49-F238E27FC236}">
              <a16:creationId xmlns:a16="http://schemas.microsoft.com/office/drawing/2014/main" xmlns="" id="{ABFD1981-0314-42C4-A66F-3F365CB6C9B2}"/>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86377</xdr:rowOff>
    </xdr:from>
    <xdr:ext cx="467179" cy="259045"/>
    <xdr:sp macro="" textlink="">
      <xdr:nvSpPr>
        <xdr:cNvPr id="51" name="テキスト ボックス 50">
          <a:extLst>
            <a:ext uri="{FF2B5EF4-FFF2-40B4-BE49-F238E27FC236}">
              <a16:creationId xmlns:a16="http://schemas.microsoft.com/office/drawing/2014/main" xmlns="" id="{03358FCA-5D5C-4196-9914-A6E18ED097D7}"/>
            </a:ext>
          </a:extLst>
        </xdr:cNvPr>
        <xdr:cNvSpPr txBox="1"/>
      </xdr:nvSpPr>
      <xdr:spPr>
        <a:xfrm>
          <a:off x="294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xmlns="" id="{D07FACDB-184F-4553-82CB-FFA537DA9B7C}"/>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3" name="テキスト ボックス 52">
          <a:extLst>
            <a:ext uri="{FF2B5EF4-FFF2-40B4-BE49-F238E27FC236}">
              <a16:creationId xmlns:a16="http://schemas.microsoft.com/office/drawing/2014/main" xmlns="" id="{779406F3-A315-4689-B744-69EFAF9169A1}"/>
            </a:ext>
          </a:extLst>
        </xdr:cNvPr>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図書館】&#10;有形固定資産減価償却率グラフ枠">
          <a:extLst>
            <a:ext uri="{FF2B5EF4-FFF2-40B4-BE49-F238E27FC236}">
              <a16:creationId xmlns:a16="http://schemas.microsoft.com/office/drawing/2014/main" xmlns="" id="{52F2A56D-CEEE-402A-B8A9-105F4096C6DA}"/>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139700</xdr:rowOff>
    </xdr:from>
    <xdr:to>
      <xdr:col>24</xdr:col>
      <xdr:colOff>62865</xdr:colOff>
      <xdr:row>42</xdr:row>
      <xdr:rowOff>38100</xdr:rowOff>
    </xdr:to>
    <xdr:cxnSp macro="">
      <xdr:nvCxnSpPr>
        <xdr:cNvPr id="55" name="直線コネクタ 54">
          <a:extLst>
            <a:ext uri="{FF2B5EF4-FFF2-40B4-BE49-F238E27FC236}">
              <a16:creationId xmlns:a16="http://schemas.microsoft.com/office/drawing/2014/main" xmlns="" id="{5C828E49-88FF-4315-B501-61869671280D}"/>
            </a:ext>
          </a:extLst>
        </xdr:cNvPr>
        <xdr:cNvCxnSpPr/>
      </xdr:nvCxnSpPr>
      <xdr:spPr>
        <a:xfrm flipV="1">
          <a:off x="4634865" y="5969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41927</xdr:rowOff>
    </xdr:from>
    <xdr:ext cx="340478" cy="259045"/>
    <xdr:sp macro="" textlink="">
      <xdr:nvSpPr>
        <xdr:cNvPr id="56" name="【図書館】&#10;有形固定資産減価償却率最小値テキスト">
          <a:extLst>
            <a:ext uri="{FF2B5EF4-FFF2-40B4-BE49-F238E27FC236}">
              <a16:creationId xmlns:a16="http://schemas.microsoft.com/office/drawing/2014/main" xmlns="" id="{518519CC-4161-44C9-B201-B674D2BE5F73}"/>
            </a:ext>
          </a:extLst>
        </xdr:cNvPr>
        <xdr:cNvSpPr txBox="1"/>
      </xdr:nvSpPr>
      <xdr:spPr>
        <a:xfrm>
          <a:off x="4673600" y="72428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38100</xdr:rowOff>
    </xdr:from>
    <xdr:to>
      <xdr:col>24</xdr:col>
      <xdr:colOff>152400</xdr:colOff>
      <xdr:row>42</xdr:row>
      <xdr:rowOff>38100</xdr:rowOff>
    </xdr:to>
    <xdr:cxnSp macro="">
      <xdr:nvCxnSpPr>
        <xdr:cNvPr id="57" name="直線コネクタ 56">
          <a:extLst>
            <a:ext uri="{FF2B5EF4-FFF2-40B4-BE49-F238E27FC236}">
              <a16:creationId xmlns:a16="http://schemas.microsoft.com/office/drawing/2014/main" xmlns="" id="{26EF7497-6BD8-46B2-AFBB-620BE7265AB5}"/>
            </a:ext>
          </a:extLst>
        </xdr:cNvPr>
        <xdr:cNvCxnSpPr/>
      </xdr:nvCxnSpPr>
      <xdr:spPr>
        <a:xfrm>
          <a:off x="4546600" y="723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86377</xdr:rowOff>
    </xdr:from>
    <xdr:ext cx="469744" cy="259045"/>
    <xdr:sp macro="" textlink="">
      <xdr:nvSpPr>
        <xdr:cNvPr id="58" name="【図書館】&#10;有形固定資産減価償却率最大値テキスト">
          <a:extLst>
            <a:ext uri="{FF2B5EF4-FFF2-40B4-BE49-F238E27FC236}">
              <a16:creationId xmlns:a16="http://schemas.microsoft.com/office/drawing/2014/main" xmlns="" id="{387F5FFB-33BC-48A5-92A2-60E63C786142}"/>
            </a:ext>
          </a:extLst>
        </xdr:cNvPr>
        <xdr:cNvSpPr txBox="1"/>
      </xdr:nvSpPr>
      <xdr:spPr>
        <a:xfrm>
          <a:off x="4673600" y="574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139700</xdr:rowOff>
    </xdr:from>
    <xdr:to>
      <xdr:col>24</xdr:col>
      <xdr:colOff>152400</xdr:colOff>
      <xdr:row>34</xdr:row>
      <xdr:rowOff>139700</xdr:rowOff>
    </xdr:to>
    <xdr:cxnSp macro="">
      <xdr:nvCxnSpPr>
        <xdr:cNvPr id="59" name="直線コネクタ 58">
          <a:extLst>
            <a:ext uri="{FF2B5EF4-FFF2-40B4-BE49-F238E27FC236}">
              <a16:creationId xmlns:a16="http://schemas.microsoft.com/office/drawing/2014/main" xmlns="" id="{BDE6EA01-70C1-4D81-9C36-0FA916B95A31}"/>
            </a:ext>
          </a:extLst>
        </xdr:cNvPr>
        <xdr:cNvCxnSpPr/>
      </xdr:nvCxnSpPr>
      <xdr:spPr>
        <a:xfrm>
          <a:off x="4546600" y="59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25417</xdr:rowOff>
    </xdr:from>
    <xdr:ext cx="405111" cy="259045"/>
    <xdr:sp macro="" textlink="">
      <xdr:nvSpPr>
        <xdr:cNvPr id="60" name="【図書館】&#10;有形固定資産減価償却率平均値テキスト">
          <a:extLst>
            <a:ext uri="{FF2B5EF4-FFF2-40B4-BE49-F238E27FC236}">
              <a16:creationId xmlns:a16="http://schemas.microsoft.com/office/drawing/2014/main" xmlns="" id="{E813326E-80B2-4D79-97CC-1FAD5F625E83}"/>
            </a:ext>
          </a:extLst>
        </xdr:cNvPr>
        <xdr:cNvSpPr txBox="1"/>
      </xdr:nvSpPr>
      <xdr:spPr>
        <a:xfrm>
          <a:off x="4673600" y="65405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39</xdr:row>
      <xdr:rowOff>2540</xdr:rowOff>
    </xdr:from>
    <xdr:to>
      <xdr:col>24</xdr:col>
      <xdr:colOff>114300</xdr:colOff>
      <xdr:row>39</xdr:row>
      <xdr:rowOff>104140</xdr:rowOff>
    </xdr:to>
    <xdr:sp macro="" textlink="">
      <xdr:nvSpPr>
        <xdr:cNvPr id="61" name="フローチャート: 判断 60">
          <a:extLst>
            <a:ext uri="{FF2B5EF4-FFF2-40B4-BE49-F238E27FC236}">
              <a16:creationId xmlns:a16="http://schemas.microsoft.com/office/drawing/2014/main" xmlns="" id="{8EEF36FE-8A6D-49C6-81E0-20B125F5C5C6}"/>
            </a:ext>
          </a:extLst>
        </xdr:cNvPr>
        <xdr:cNvSpPr/>
      </xdr:nvSpPr>
      <xdr:spPr>
        <a:xfrm>
          <a:off x="4584700" y="6689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170180</xdr:rowOff>
    </xdr:from>
    <xdr:to>
      <xdr:col>20</xdr:col>
      <xdr:colOff>38100</xdr:colOff>
      <xdr:row>39</xdr:row>
      <xdr:rowOff>100330</xdr:rowOff>
    </xdr:to>
    <xdr:sp macro="" textlink="">
      <xdr:nvSpPr>
        <xdr:cNvPr id="62" name="フローチャート: 判断 61">
          <a:extLst>
            <a:ext uri="{FF2B5EF4-FFF2-40B4-BE49-F238E27FC236}">
              <a16:creationId xmlns:a16="http://schemas.microsoft.com/office/drawing/2014/main" xmlns="" id="{19BEE25B-6D9F-4FDD-B9E3-65D81C45A309}"/>
            </a:ext>
          </a:extLst>
        </xdr:cNvPr>
        <xdr:cNvSpPr/>
      </xdr:nvSpPr>
      <xdr:spPr>
        <a:xfrm>
          <a:off x="3746500" y="6685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90170</xdr:rowOff>
    </xdr:from>
    <xdr:to>
      <xdr:col>15</xdr:col>
      <xdr:colOff>101600</xdr:colOff>
      <xdr:row>39</xdr:row>
      <xdr:rowOff>20320</xdr:rowOff>
    </xdr:to>
    <xdr:sp macro="" textlink="">
      <xdr:nvSpPr>
        <xdr:cNvPr id="63" name="フローチャート: 判断 62">
          <a:extLst>
            <a:ext uri="{FF2B5EF4-FFF2-40B4-BE49-F238E27FC236}">
              <a16:creationId xmlns:a16="http://schemas.microsoft.com/office/drawing/2014/main" xmlns="" id="{3CD7C596-496C-4E50-B302-1B235236712D}"/>
            </a:ext>
          </a:extLst>
        </xdr:cNvPr>
        <xdr:cNvSpPr/>
      </xdr:nvSpPr>
      <xdr:spPr>
        <a:xfrm>
          <a:off x="2857500" y="6605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107950</xdr:rowOff>
    </xdr:from>
    <xdr:to>
      <xdr:col>10</xdr:col>
      <xdr:colOff>165100</xdr:colOff>
      <xdr:row>39</xdr:row>
      <xdr:rowOff>38100</xdr:rowOff>
    </xdr:to>
    <xdr:sp macro="" textlink="">
      <xdr:nvSpPr>
        <xdr:cNvPr id="64" name="フローチャート: 判断 63">
          <a:extLst>
            <a:ext uri="{FF2B5EF4-FFF2-40B4-BE49-F238E27FC236}">
              <a16:creationId xmlns:a16="http://schemas.microsoft.com/office/drawing/2014/main" xmlns="" id="{725C342C-5311-41B0-A149-17B5F5C8D547}"/>
            </a:ext>
          </a:extLst>
        </xdr:cNvPr>
        <xdr:cNvSpPr/>
      </xdr:nvSpPr>
      <xdr:spPr>
        <a:xfrm>
          <a:off x="1968500" y="6623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5" name="テキスト ボックス 64">
          <a:extLst>
            <a:ext uri="{FF2B5EF4-FFF2-40B4-BE49-F238E27FC236}">
              <a16:creationId xmlns:a16="http://schemas.microsoft.com/office/drawing/2014/main" xmlns="" id="{DFFBA52F-8794-4B33-AD44-81F6CDD0FB1C}"/>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6" name="テキスト ボックス 65">
          <a:extLst>
            <a:ext uri="{FF2B5EF4-FFF2-40B4-BE49-F238E27FC236}">
              <a16:creationId xmlns:a16="http://schemas.microsoft.com/office/drawing/2014/main" xmlns="" id="{5CB9FE39-711C-4BCF-8728-41EEBDD3222F}"/>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7" name="テキスト ボックス 66">
          <a:extLst>
            <a:ext uri="{FF2B5EF4-FFF2-40B4-BE49-F238E27FC236}">
              <a16:creationId xmlns:a16="http://schemas.microsoft.com/office/drawing/2014/main" xmlns="" id="{C14A6C50-1866-426B-A57F-17D9C9827F3E}"/>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8" name="テキスト ボックス 67">
          <a:extLst>
            <a:ext uri="{FF2B5EF4-FFF2-40B4-BE49-F238E27FC236}">
              <a16:creationId xmlns:a16="http://schemas.microsoft.com/office/drawing/2014/main" xmlns="" id="{AEF485FF-DD66-4C4A-BED4-20580CCA57B1}"/>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xmlns="" id="{AC23FA95-95EE-46A5-B819-A0AB5B946B4A}"/>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41</xdr:row>
      <xdr:rowOff>124460</xdr:rowOff>
    </xdr:from>
    <xdr:to>
      <xdr:col>24</xdr:col>
      <xdr:colOff>114300</xdr:colOff>
      <xdr:row>42</xdr:row>
      <xdr:rowOff>54610</xdr:rowOff>
    </xdr:to>
    <xdr:sp macro="" textlink="">
      <xdr:nvSpPr>
        <xdr:cNvPr id="70" name="楕円 69">
          <a:extLst>
            <a:ext uri="{FF2B5EF4-FFF2-40B4-BE49-F238E27FC236}">
              <a16:creationId xmlns:a16="http://schemas.microsoft.com/office/drawing/2014/main" xmlns="" id="{1B2ABBAE-F355-4F53-8600-E476CCD419F8}"/>
            </a:ext>
          </a:extLst>
        </xdr:cNvPr>
        <xdr:cNvSpPr/>
      </xdr:nvSpPr>
      <xdr:spPr>
        <a:xfrm>
          <a:off x="4584700" y="7153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41</xdr:row>
      <xdr:rowOff>39387</xdr:rowOff>
    </xdr:from>
    <xdr:ext cx="340478" cy="259045"/>
    <xdr:sp macro="" textlink="">
      <xdr:nvSpPr>
        <xdr:cNvPr id="71" name="【図書館】&#10;有形固定資産減価償却率該当値テキスト">
          <a:extLst>
            <a:ext uri="{FF2B5EF4-FFF2-40B4-BE49-F238E27FC236}">
              <a16:creationId xmlns:a16="http://schemas.microsoft.com/office/drawing/2014/main" xmlns="" id="{38517832-5D96-4C84-B31A-49BDFB2C8B1F}"/>
            </a:ext>
          </a:extLst>
        </xdr:cNvPr>
        <xdr:cNvSpPr txBox="1"/>
      </xdr:nvSpPr>
      <xdr:spPr>
        <a:xfrm>
          <a:off x="4673600" y="706883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41</xdr:row>
      <xdr:rowOff>158750</xdr:rowOff>
    </xdr:from>
    <xdr:to>
      <xdr:col>20</xdr:col>
      <xdr:colOff>38100</xdr:colOff>
      <xdr:row>42</xdr:row>
      <xdr:rowOff>88900</xdr:rowOff>
    </xdr:to>
    <xdr:sp macro="" textlink="">
      <xdr:nvSpPr>
        <xdr:cNvPr id="72" name="楕円 71">
          <a:extLst>
            <a:ext uri="{FF2B5EF4-FFF2-40B4-BE49-F238E27FC236}">
              <a16:creationId xmlns:a16="http://schemas.microsoft.com/office/drawing/2014/main" xmlns="" id="{CFE3FE0F-8851-4F98-BFFA-13409E9202B9}"/>
            </a:ext>
          </a:extLst>
        </xdr:cNvPr>
        <xdr:cNvSpPr/>
      </xdr:nvSpPr>
      <xdr:spPr>
        <a:xfrm>
          <a:off x="3746500" y="718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42</xdr:row>
      <xdr:rowOff>3810</xdr:rowOff>
    </xdr:from>
    <xdr:to>
      <xdr:col>24</xdr:col>
      <xdr:colOff>63500</xdr:colOff>
      <xdr:row>42</xdr:row>
      <xdr:rowOff>38100</xdr:rowOff>
    </xdr:to>
    <xdr:cxnSp macro="">
      <xdr:nvCxnSpPr>
        <xdr:cNvPr id="73" name="直線コネクタ 72">
          <a:extLst>
            <a:ext uri="{FF2B5EF4-FFF2-40B4-BE49-F238E27FC236}">
              <a16:creationId xmlns:a16="http://schemas.microsoft.com/office/drawing/2014/main" xmlns="" id="{9B616EA9-ACD7-4EC7-97A8-6682FCFD93B9}"/>
            </a:ext>
          </a:extLst>
        </xdr:cNvPr>
        <xdr:cNvCxnSpPr/>
      </xdr:nvCxnSpPr>
      <xdr:spPr>
        <a:xfrm flipV="1">
          <a:off x="3797300" y="7204710"/>
          <a:ext cx="8382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116857</xdr:rowOff>
    </xdr:from>
    <xdr:ext cx="405111" cy="259045"/>
    <xdr:sp macro="" textlink="">
      <xdr:nvSpPr>
        <xdr:cNvPr id="74" name="n_1aveValue【図書館】&#10;有形固定資産減価償却率">
          <a:extLst>
            <a:ext uri="{FF2B5EF4-FFF2-40B4-BE49-F238E27FC236}">
              <a16:creationId xmlns:a16="http://schemas.microsoft.com/office/drawing/2014/main" xmlns="" id="{4B132C5C-335E-4AD5-BF59-40D1AEE617B9}"/>
            </a:ext>
          </a:extLst>
        </xdr:cNvPr>
        <xdr:cNvSpPr txBox="1"/>
      </xdr:nvSpPr>
      <xdr:spPr>
        <a:xfrm>
          <a:off x="3582044" y="6460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36847</xdr:rowOff>
    </xdr:from>
    <xdr:ext cx="405111" cy="259045"/>
    <xdr:sp macro="" textlink="">
      <xdr:nvSpPr>
        <xdr:cNvPr id="75" name="n_2aveValue【図書館】&#10;有形固定資産減価償却率">
          <a:extLst>
            <a:ext uri="{FF2B5EF4-FFF2-40B4-BE49-F238E27FC236}">
              <a16:creationId xmlns:a16="http://schemas.microsoft.com/office/drawing/2014/main" xmlns="" id="{FC7C2BED-22DD-45F9-B729-6C5AD2172C43}"/>
            </a:ext>
          </a:extLst>
        </xdr:cNvPr>
        <xdr:cNvSpPr txBox="1"/>
      </xdr:nvSpPr>
      <xdr:spPr>
        <a:xfrm>
          <a:off x="2705744" y="6380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54627</xdr:rowOff>
    </xdr:from>
    <xdr:ext cx="405111" cy="259045"/>
    <xdr:sp macro="" textlink="">
      <xdr:nvSpPr>
        <xdr:cNvPr id="76" name="n_3aveValue【図書館】&#10;有形固定資産減価償却率">
          <a:extLst>
            <a:ext uri="{FF2B5EF4-FFF2-40B4-BE49-F238E27FC236}">
              <a16:creationId xmlns:a16="http://schemas.microsoft.com/office/drawing/2014/main" xmlns="" id="{47B56D67-2EBA-4FF0-9EB0-D36B31E12E23}"/>
            </a:ext>
          </a:extLst>
        </xdr:cNvPr>
        <xdr:cNvSpPr txBox="1"/>
      </xdr:nvSpPr>
      <xdr:spPr>
        <a:xfrm>
          <a:off x="1816744" y="6398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185361</xdr:colOff>
      <xdr:row>42</xdr:row>
      <xdr:rowOff>80027</xdr:rowOff>
    </xdr:from>
    <xdr:ext cx="340478" cy="259045"/>
    <xdr:sp macro="" textlink="">
      <xdr:nvSpPr>
        <xdr:cNvPr id="77" name="n_1mainValue【図書館】&#10;有形固定資産減価償却率">
          <a:extLst>
            <a:ext uri="{FF2B5EF4-FFF2-40B4-BE49-F238E27FC236}">
              <a16:creationId xmlns:a16="http://schemas.microsoft.com/office/drawing/2014/main" xmlns="" id="{4F054403-8E0F-4230-81B1-B7F8B0D26941}"/>
            </a:ext>
          </a:extLst>
        </xdr:cNvPr>
        <xdr:cNvSpPr txBox="1"/>
      </xdr:nvSpPr>
      <xdr:spPr>
        <a:xfrm>
          <a:off x="3614361" y="72809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78" name="正方形/長方形 77">
          <a:extLst>
            <a:ext uri="{FF2B5EF4-FFF2-40B4-BE49-F238E27FC236}">
              <a16:creationId xmlns:a16="http://schemas.microsoft.com/office/drawing/2014/main" xmlns="" id="{154D7F8E-C82E-444D-BA38-00B96D181A75}"/>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79" name="正方形/長方形 78">
          <a:extLst>
            <a:ext uri="{FF2B5EF4-FFF2-40B4-BE49-F238E27FC236}">
              <a16:creationId xmlns:a16="http://schemas.microsoft.com/office/drawing/2014/main" xmlns="" id="{943251F8-D04F-4FF4-AF72-69B03F1A7BD9}"/>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0" name="正方形/長方形 79">
          <a:extLst>
            <a:ext uri="{FF2B5EF4-FFF2-40B4-BE49-F238E27FC236}">
              <a16:creationId xmlns:a16="http://schemas.microsoft.com/office/drawing/2014/main" xmlns="" id="{526C8EC9-1E7F-4209-8E13-F4795E7A181E}"/>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1" name="正方形/長方形 80">
          <a:extLst>
            <a:ext uri="{FF2B5EF4-FFF2-40B4-BE49-F238E27FC236}">
              <a16:creationId xmlns:a16="http://schemas.microsoft.com/office/drawing/2014/main" xmlns="" id="{8EA6B4DA-9D4B-48D4-B674-390FFBBC63B5}"/>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2" name="正方形/長方形 81">
          <a:extLst>
            <a:ext uri="{FF2B5EF4-FFF2-40B4-BE49-F238E27FC236}">
              <a16:creationId xmlns:a16="http://schemas.microsoft.com/office/drawing/2014/main" xmlns="" id="{0F85DB07-7A5E-4F33-A922-A52E89E1997B}"/>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83" name="正方形/長方形 82">
          <a:extLst>
            <a:ext uri="{FF2B5EF4-FFF2-40B4-BE49-F238E27FC236}">
              <a16:creationId xmlns:a16="http://schemas.microsoft.com/office/drawing/2014/main" xmlns="" id="{C7FF9154-E548-4690-BF4F-6C11E8D531A9}"/>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84" name="正方形/長方形 83">
          <a:extLst>
            <a:ext uri="{FF2B5EF4-FFF2-40B4-BE49-F238E27FC236}">
              <a16:creationId xmlns:a16="http://schemas.microsoft.com/office/drawing/2014/main" xmlns="" id="{22E630C0-3969-49F2-85F2-9095A8562229}"/>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85" name="正方形/長方形 84">
          <a:extLst>
            <a:ext uri="{FF2B5EF4-FFF2-40B4-BE49-F238E27FC236}">
              <a16:creationId xmlns:a16="http://schemas.microsoft.com/office/drawing/2014/main" xmlns="" id="{709395B1-FE35-48E1-ACC5-61195CD22967}"/>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86" name="テキスト ボックス 85">
          <a:extLst>
            <a:ext uri="{FF2B5EF4-FFF2-40B4-BE49-F238E27FC236}">
              <a16:creationId xmlns:a16="http://schemas.microsoft.com/office/drawing/2014/main" xmlns="" id="{FE8DF9CC-711A-4295-8D9D-A79BD489CCB0}"/>
            </a:ext>
          </a:extLst>
        </xdr:cNvPr>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87" name="直線コネクタ 86">
          <a:extLst>
            <a:ext uri="{FF2B5EF4-FFF2-40B4-BE49-F238E27FC236}">
              <a16:creationId xmlns:a16="http://schemas.microsoft.com/office/drawing/2014/main" xmlns="" id="{8D757838-D3D3-4A33-9037-9BD88095F291}"/>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88" name="直線コネクタ 87">
          <a:extLst>
            <a:ext uri="{FF2B5EF4-FFF2-40B4-BE49-F238E27FC236}">
              <a16:creationId xmlns:a16="http://schemas.microsoft.com/office/drawing/2014/main" xmlns="" id="{D92EFDA5-F5D4-4176-9537-0F540A6BE339}"/>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89" name="テキスト ボックス 88">
          <a:extLst>
            <a:ext uri="{FF2B5EF4-FFF2-40B4-BE49-F238E27FC236}">
              <a16:creationId xmlns:a16="http://schemas.microsoft.com/office/drawing/2014/main" xmlns="" id="{3324A0B0-17F4-47E6-8602-A860416A4A50}"/>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0" name="直線コネクタ 89">
          <a:extLst>
            <a:ext uri="{FF2B5EF4-FFF2-40B4-BE49-F238E27FC236}">
              <a16:creationId xmlns:a16="http://schemas.microsoft.com/office/drawing/2014/main" xmlns="" id="{587D490A-BA28-4F0E-A5FE-C896475924C9}"/>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91" name="テキスト ボックス 90">
          <a:extLst>
            <a:ext uri="{FF2B5EF4-FFF2-40B4-BE49-F238E27FC236}">
              <a16:creationId xmlns:a16="http://schemas.microsoft.com/office/drawing/2014/main" xmlns="" id="{E41B605B-5F42-4B74-8FD0-7B9AFA4CB8A5}"/>
            </a:ext>
          </a:extLst>
        </xdr:cNvPr>
        <xdr:cNvSpPr txBox="1"/>
      </xdr:nvSpPr>
      <xdr:spPr>
        <a:xfrm>
          <a:off x="6136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92" name="直線コネクタ 91">
          <a:extLst>
            <a:ext uri="{FF2B5EF4-FFF2-40B4-BE49-F238E27FC236}">
              <a16:creationId xmlns:a16="http://schemas.microsoft.com/office/drawing/2014/main" xmlns="" id="{0ED7A1E7-0EB9-4FC2-A59C-B3C13FD4DECE}"/>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93" name="テキスト ボックス 92">
          <a:extLst>
            <a:ext uri="{FF2B5EF4-FFF2-40B4-BE49-F238E27FC236}">
              <a16:creationId xmlns:a16="http://schemas.microsoft.com/office/drawing/2014/main" xmlns="" id="{58C310A8-5D67-4DB4-8CD0-7A53EB527BC7}"/>
            </a:ext>
          </a:extLst>
        </xdr:cNvPr>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94" name="直線コネクタ 93">
          <a:extLst>
            <a:ext uri="{FF2B5EF4-FFF2-40B4-BE49-F238E27FC236}">
              <a16:creationId xmlns:a16="http://schemas.microsoft.com/office/drawing/2014/main" xmlns="" id="{4CC51E16-1ADA-490B-AD14-B1B7B5690106}"/>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95" name="テキスト ボックス 94">
          <a:extLst>
            <a:ext uri="{FF2B5EF4-FFF2-40B4-BE49-F238E27FC236}">
              <a16:creationId xmlns:a16="http://schemas.microsoft.com/office/drawing/2014/main" xmlns="" id="{631FDA91-198D-4073-A486-1FB0C92E2785}"/>
            </a:ext>
          </a:extLst>
        </xdr:cNvPr>
        <xdr:cNvSpPr txBox="1"/>
      </xdr:nvSpPr>
      <xdr:spPr>
        <a:xfrm>
          <a:off x="6136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96" name="直線コネクタ 95">
          <a:extLst>
            <a:ext uri="{FF2B5EF4-FFF2-40B4-BE49-F238E27FC236}">
              <a16:creationId xmlns:a16="http://schemas.microsoft.com/office/drawing/2014/main" xmlns="" id="{184075FC-7652-48CB-BB11-BAFAB03B0F9D}"/>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97" name="テキスト ボックス 96">
          <a:extLst>
            <a:ext uri="{FF2B5EF4-FFF2-40B4-BE49-F238E27FC236}">
              <a16:creationId xmlns:a16="http://schemas.microsoft.com/office/drawing/2014/main" xmlns="" id="{0E6E1C05-D46E-4F9F-AB2E-954358769447}"/>
            </a:ext>
          </a:extLst>
        </xdr:cNvPr>
        <xdr:cNvSpPr txBox="1"/>
      </xdr:nvSpPr>
      <xdr:spPr>
        <a:xfrm>
          <a:off x="6136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98" name="直線コネクタ 97">
          <a:extLst>
            <a:ext uri="{FF2B5EF4-FFF2-40B4-BE49-F238E27FC236}">
              <a16:creationId xmlns:a16="http://schemas.microsoft.com/office/drawing/2014/main" xmlns="" id="{F06214CF-49A4-430D-BAB2-F29D04B74A2C}"/>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99" name="テキスト ボックス 98">
          <a:extLst>
            <a:ext uri="{FF2B5EF4-FFF2-40B4-BE49-F238E27FC236}">
              <a16:creationId xmlns:a16="http://schemas.microsoft.com/office/drawing/2014/main" xmlns="" id="{72E25732-E799-450C-9064-496931031F0B}"/>
            </a:ext>
          </a:extLst>
        </xdr:cNvPr>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0" name="【図書館】&#10;一人当たり面積グラフ枠">
          <a:extLst>
            <a:ext uri="{FF2B5EF4-FFF2-40B4-BE49-F238E27FC236}">
              <a16:creationId xmlns:a16="http://schemas.microsoft.com/office/drawing/2014/main" xmlns="" id="{7FF9486F-2DBB-4366-A0EA-85B602397434}"/>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106680</xdr:rowOff>
    </xdr:from>
    <xdr:to>
      <xdr:col>54</xdr:col>
      <xdr:colOff>189865</xdr:colOff>
      <xdr:row>41</xdr:row>
      <xdr:rowOff>169545</xdr:rowOff>
    </xdr:to>
    <xdr:cxnSp macro="">
      <xdr:nvCxnSpPr>
        <xdr:cNvPr id="101" name="直線コネクタ 100">
          <a:extLst>
            <a:ext uri="{FF2B5EF4-FFF2-40B4-BE49-F238E27FC236}">
              <a16:creationId xmlns:a16="http://schemas.microsoft.com/office/drawing/2014/main" xmlns="" id="{702A7A05-815F-4018-ADA6-FDBF2F2C6E05}"/>
            </a:ext>
          </a:extLst>
        </xdr:cNvPr>
        <xdr:cNvCxnSpPr/>
      </xdr:nvCxnSpPr>
      <xdr:spPr>
        <a:xfrm flipV="1">
          <a:off x="10476865" y="5935980"/>
          <a:ext cx="0" cy="12630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1922</xdr:rowOff>
    </xdr:from>
    <xdr:ext cx="469744" cy="259045"/>
    <xdr:sp macro="" textlink="">
      <xdr:nvSpPr>
        <xdr:cNvPr id="102" name="【図書館】&#10;一人当たり面積最小値テキスト">
          <a:extLst>
            <a:ext uri="{FF2B5EF4-FFF2-40B4-BE49-F238E27FC236}">
              <a16:creationId xmlns:a16="http://schemas.microsoft.com/office/drawing/2014/main" xmlns="" id="{FB9912A0-8288-4851-8278-AD60ED770FFA}"/>
            </a:ext>
          </a:extLst>
        </xdr:cNvPr>
        <xdr:cNvSpPr txBox="1"/>
      </xdr:nvSpPr>
      <xdr:spPr>
        <a:xfrm>
          <a:off x="10515600" y="7202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169545</xdr:rowOff>
    </xdr:from>
    <xdr:to>
      <xdr:col>55</xdr:col>
      <xdr:colOff>88900</xdr:colOff>
      <xdr:row>41</xdr:row>
      <xdr:rowOff>169545</xdr:rowOff>
    </xdr:to>
    <xdr:cxnSp macro="">
      <xdr:nvCxnSpPr>
        <xdr:cNvPr id="103" name="直線コネクタ 102">
          <a:extLst>
            <a:ext uri="{FF2B5EF4-FFF2-40B4-BE49-F238E27FC236}">
              <a16:creationId xmlns:a16="http://schemas.microsoft.com/office/drawing/2014/main" xmlns="" id="{FF710214-9656-4EA9-8FAA-5551C8610689}"/>
            </a:ext>
          </a:extLst>
        </xdr:cNvPr>
        <xdr:cNvCxnSpPr/>
      </xdr:nvCxnSpPr>
      <xdr:spPr>
        <a:xfrm>
          <a:off x="10388600" y="71989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53357</xdr:rowOff>
    </xdr:from>
    <xdr:ext cx="469744" cy="259045"/>
    <xdr:sp macro="" textlink="">
      <xdr:nvSpPr>
        <xdr:cNvPr id="104" name="【図書館】&#10;一人当たり面積最大値テキスト">
          <a:extLst>
            <a:ext uri="{FF2B5EF4-FFF2-40B4-BE49-F238E27FC236}">
              <a16:creationId xmlns:a16="http://schemas.microsoft.com/office/drawing/2014/main" xmlns="" id="{74483845-C7CF-4CE6-8078-DE06CA5F2C7F}"/>
            </a:ext>
          </a:extLst>
        </xdr:cNvPr>
        <xdr:cNvSpPr txBox="1"/>
      </xdr:nvSpPr>
      <xdr:spPr>
        <a:xfrm>
          <a:off x="10515600" y="5711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106680</xdr:rowOff>
    </xdr:from>
    <xdr:to>
      <xdr:col>55</xdr:col>
      <xdr:colOff>88900</xdr:colOff>
      <xdr:row>34</xdr:row>
      <xdr:rowOff>106680</xdr:rowOff>
    </xdr:to>
    <xdr:cxnSp macro="">
      <xdr:nvCxnSpPr>
        <xdr:cNvPr id="105" name="直線コネクタ 104">
          <a:extLst>
            <a:ext uri="{FF2B5EF4-FFF2-40B4-BE49-F238E27FC236}">
              <a16:creationId xmlns:a16="http://schemas.microsoft.com/office/drawing/2014/main" xmlns="" id="{457C18EF-F094-4B5A-A3BF-D018D386ADD6}"/>
            </a:ext>
          </a:extLst>
        </xdr:cNvPr>
        <xdr:cNvCxnSpPr/>
      </xdr:nvCxnSpPr>
      <xdr:spPr>
        <a:xfrm>
          <a:off x="10388600" y="59359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32402</xdr:rowOff>
    </xdr:from>
    <xdr:ext cx="469744" cy="259045"/>
    <xdr:sp macro="" textlink="">
      <xdr:nvSpPr>
        <xdr:cNvPr id="106" name="【図書館】&#10;一人当たり面積平均値テキスト">
          <a:extLst>
            <a:ext uri="{FF2B5EF4-FFF2-40B4-BE49-F238E27FC236}">
              <a16:creationId xmlns:a16="http://schemas.microsoft.com/office/drawing/2014/main" xmlns="" id="{5608515C-F066-4CC3-8775-D63172978000}"/>
            </a:ext>
          </a:extLst>
        </xdr:cNvPr>
        <xdr:cNvSpPr txBox="1"/>
      </xdr:nvSpPr>
      <xdr:spPr>
        <a:xfrm>
          <a:off x="10515600" y="671895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53975</xdr:rowOff>
    </xdr:from>
    <xdr:to>
      <xdr:col>55</xdr:col>
      <xdr:colOff>50800</xdr:colOff>
      <xdr:row>39</xdr:row>
      <xdr:rowOff>155575</xdr:rowOff>
    </xdr:to>
    <xdr:sp macro="" textlink="">
      <xdr:nvSpPr>
        <xdr:cNvPr id="107" name="フローチャート: 判断 106">
          <a:extLst>
            <a:ext uri="{FF2B5EF4-FFF2-40B4-BE49-F238E27FC236}">
              <a16:creationId xmlns:a16="http://schemas.microsoft.com/office/drawing/2014/main" xmlns="" id="{EDE1D087-7C73-4359-B507-80F48AB2220A}"/>
            </a:ext>
          </a:extLst>
        </xdr:cNvPr>
        <xdr:cNvSpPr/>
      </xdr:nvSpPr>
      <xdr:spPr>
        <a:xfrm>
          <a:off x="10426700" y="6740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80645</xdr:rowOff>
    </xdr:from>
    <xdr:to>
      <xdr:col>50</xdr:col>
      <xdr:colOff>165100</xdr:colOff>
      <xdr:row>40</xdr:row>
      <xdr:rowOff>10795</xdr:rowOff>
    </xdr:to>
    <xdr:sp macro="" textlink="">
      <xdr:nvSpPr>
        <xdr:cNvPr id="108" name="フローチャート: 判断 107">
          <a:extLst>
            <a:ext uri="{FF2B5EF4-FFF2-40B4-BE49-F238E27FC236}">
              <a16:creationId xmlns:a16="http://schemas.microsoft.com/office/drawing/2014/main" xmlns="" id="{04317F24-194B-4ADE-9775-F89EFF3D0E6B}"/>
            </a:ext>
          </a:extLst>
        </xdr:cNvPr>
        <xdr:cNvSpPr/>
      </xdr:nvSpPr>
      <xdr:spPr>
        <a:xfrm>
          <a:off x="9588500" y="6767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113030</xdr:rowOff>
    </xdr:from>
    <xdr:to>
      <xdr:col>46</xdr:col>
      <xdr:colOff>38100</xdr:colOff>
      <xdr:row>40</xdr:row>
      <xdr:rowOff>43180</xdr:rowOff>
    </xdr:to>
    <xdr:sp macro="" textlink="">
      <xdr:nvSpPr>
        <xdr:cNvPr id="109" name="フローチャート: 判断 108">
          <a:extLst>
            <a:ext uri="{FF2B5EF4-FFF2-40B4-BE49-F238E27FC236}">
              <a16:creationId xmlns:a16="http://schemas.microsoft.com/office/drawing/2014/main" xmlns="" id="{B675C3D5-7031-4FB1-92B7-D98695FD1423}"/>
            </a:ext>
          </a:extLst>
        </xdr:cNvPr>
        <xdr:cNvSpPr/>
      </xdr:nvSpPr>
      <xdr:spPr>
        <a:xfrm>
          <a:off x="8699500" y="6799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76835</xdr:rowOff>
    </xdr:from>
    <xdr:to>
      <xdr:col>41</xdr:col>
      <xdr:colOff>101600</xdr:colOff>
      <xdr:row>40</xdr:row>
      <xdr:rowOff>6985</xdr:rowOff>
    </xdr:to>
    <xdr:sp macro="" textlink="">
      <xdr:nvSpPr>
        <xdr:cNvPr id="110" name="フローチャート: 判断 109">
          <a:extLst>
            <a:ext uri="{FF2B5EF4-FFF2-40B4-BE49-F238E27FC236}">
              <a16:creationId xmlns:a16="http://schemas.microsoft.com/office/drawing/2014/main" xmlns="" id="{519CC6BC-8A12-4D32-A393-D7206FE86C81}"/>
            </a:ext>
          </a:extLst>
        </xdr:cNvPr>
        <xdr:cNvSpPr/>
      </xdr:nvSpPr>
      <xdr:spPr>
        <a:xfrm>
          <a:off x="7810500" y="6763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1" name="テキスト ボックス 110">
          <a:extLst>
            <a:ext uri="{FF2B5EF4-FFF2-40B4-BE49-F238E27FC236}">
              <a16:creationId xmlns:a16="http://schemas.microsoft.com/office/drawing/2014/main" xmlns="" id="{254F21D4-4823-4808-AE96-2594CCF17DAC}"/>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2" name="テキスト ボックス 111">
          <a:extLst>
            <a:ext uri="{FF2B5EF4-FFF2-40B4-BE49-F238E27FC236}">
              <a16:creationId xmlns:a16="http://schemas.microsoft.com/office/drawing/2014/main" xmlns="" id="{8F5D63F9-2534-460E-B63B-1494E42255D3}"/>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13" name="テキスト ボックス 112">
          <a:extLst>
            <a:ext uri="{FF2B5EF4-FFF2-40B4-BE49-F238E27FC236}">
              <a16:creationId xmlns:a16="http://schemas.microsoft.com/office/drawing/2014/main" xmlns="" id="{59B892FD-8D2A-481A-B38A-0BFD5E4D2FE5}"/>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14" name="テキスト ボックス 113">
          <a:extLst>
            <a:ext uri="{FF2B5EF4-FFF2-40B4-BE49-F238E27FC236}">
              <a16:creationId xmlns:a16="http://schemas.microsoft.com/office/drawing/2014/main" xmlns="" id="{CE5A45AF-CCD3-44F0-80CF-6130A3ECBB73}"/>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15" name="テキスト ボックス 114">
          <a:extLst>
            <a:ext uri="{FF2B5EF4-FFF2-40B4-BE49-F238E27FC236}">
              <a16:creationId xmlns:a16="http://schemas.microsoft.com/office/drawing/2014/main" xmlns="" id="{6DCD6B1A-29E4-4CA5-9339-FAED82748A8D}"/>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145415</xdr:rowOff>
    </xdr:from>
    <xdr:to>
      <xdr:col>55</xdr:col>
      <xdr:colOff>50800</xdr:colOff>
      <xdr:row>36</xdr:row>
      <xdr:rowOff>75565</xdr:rowOff>
    </xdr:to>
    <xdr:sp macro="" textlink="">
      <xdr:nvSpPr>
        <xdr:cNvPr id="116" name="楕円 115">
          <a:extLst>
            <a:ext uri="{FF2B5EF4-FFF2-40B4-BE49-F238E27FC236}">
              <a16:creationId xmlns:a16="http://schemas.microsoft.com/office/drawing/2014/main" xmlns="" id="{7B4621DF-D436-4DE6-9D9B-C7F92F85783D}"/>
            </a:ext>
          </a:extLst>
        </xdr:cNvPr>
        <xdr:cNvSpPr/>
      </xdr:nvSpPr>
      <xdr:spPr>
        <a:xfrm>
          <a:off x="10426700" y="6146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34</xdr:row>
      <xdr:rowOff>168292</xdr:rowOff>
    </xdr:from>
    <xdr:ext cx="469744" cy="259045"/>
    <xdr:sp macro="" textlink="">
      <xdr:nvSpPr>
        <xdr:cNvPr id="117" name="【図書館】&#10;一人当たり面積該当値テキスト">
          <a:extLst>
            <a:ext uri="{FF2B5EF4-FFF2-40B4-BE49-F238E27FC236}">
              <a16:creationId xmlns:a16="http://schemas.microsoft.com/office/drawing/2014/main" xmlns="" id="{AE58EFDE-E144-47B5-AED2-E6930BC40BF9}"/>
            </a:ext>
          </a:extLst>
        </xdr:cNvPr>
        <xdr:cNvSpPr txBox="1"/>
      </xdr:nvSpPr>
      <xdr:spPr>
        <a:xfrm>
          <a:off x="10515600" y="5997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35</xdr:row>
      <xdr:rowOff>166370</xdr:rowOff>
    </xdr:from>
    <xdr:to>
      <xdr:col>50</xdr:col>
      <xdr:colOff>165100</xdr:colOff>
      <xdr:row>36</xdr:row>
      <xdr:rowOff>96520</xdr:rowOff>
    </xdr:to>
    <xdr:sp macro="" textlink="">
      <xdr:nvSpPr>
        <xdr:cNvPr id="118" name="楕円 117">
          <a:extLst>
            <a:ext uri="{FF2B5EF4-FFF2-40B4-BE49-F238E27FC236}">
              <a16:creationId xmlns:a16="http://schemas.microsoft.com/office/drawing/2014/main" xmlns="" id="{676D3458-AE5E-4D56-8C30-6688973FA9A4}"/>
            </a:ext>
          </a:extLst>
        </xdr:cNvPr>
        <xdr:cNvSpPr/>
      </xdr:nvSpPr>
      <xdr:spPr>
        <a:xfrm>
          <a:off x="9588500" y="6167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36</xdr:row>
      <xdr:rowOff>24765</xdr:rowOff>
    </xdr:from>
    <xdr:to>
      <xdr:col>55</xdr:col>
      <xdr:colOff>0</xdr:colOff>
      <xdr:row>36</xdr:row>
      <xdr:rowOff>45720</xdr:rowOff>
    </xdr:to>
    <xdr:cxnSp macro="">
      <xdr:nvCxnSpPr>
        <xdr:cNvPr id="119" name="直線コネクタ 118">
          <a:extLst>
            <a:ext uri="{FF2B5EF4-FFF2-40B4-BE49-F238E27FC236}">
              <a16:creationId xmlns:a16="http://schemas.microsoft.com/office/drawing/2014/main" xmlns="" id="{F7DC6E61-90A8-46F1-8DAA-C6883DDF3C28}"/>
            </a:ext>
          </a:extLst>
        </xdr:cNvPr>
        <xdr:cNvCxnSpPr/>
      </xdr:nvCxnSpPr>
      <xdr:spPr>
        <a:xfrm flipV="1">
          <a:off x="9639300" y="6196965"/>
          <a:ext cx="838200" cy="20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40</xdr:row>
      <xdr:rowOff>1922</xdr:rowOff>
    </xdr:from>
    <xdr:ext cx="469744" cy="259045"/>
    <xdr:sp macro="" textlink="">
      <xdr:nvSpPr>
        <xdr:cNvPr id="120" name="n_1aveValue【図書館】&#10;一人当たり面積">
          <a:extLst>
            <a:ext uri="{FF2B5EF4-FFF2-40B4-BE49-F238E27FC236}">
              <a16:creationId xmlns:a16="http://schemas.microsoft.com/office/drawing/2014/main" xmlns="" id="{EC6F6DF3-3186-40C0-8294-5EC6A46CCD59}"/>
            </a:ext>
          </a:extLst>
        </xdr:cNvPr>
        <xdr:cNvSpPr txBox="1"/>
      </xdr:nvSpPr>
      <xdr:spPr>
        <a:xfrm>
          <a:off x="9391727" y="68599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38</xdr:row>
      <xdr:rowOff>59707</xdr:rowOff>
    </xdr:from>
    <xdr:ext cx="469744" cy="259045"/>
    <xdr:sp macro="" textlink="">
      <xdr:nvSpPr>
        <xdr:cNvPr id="121" name="n_2aveValue【図書館】&#10;一人当たり面積">
          <a:extLst>
            <a:ext uri="{FF2B5EF4-FFF2-40B4-BE49-F238E27FC236}">
              <a16:creationId xmlns:a16="http://schemas.microsoft.com/office/drawing/2014/main" xmlns="" id="{14563E16-8C46-408A-BC07-7A11C631275E}"/>
            </a:ext>
          </a:extLst>
        </xdr:cNvPr>
        <xdr:cNvSpPr txBox="1"/>
      </xdr:nvSpPr>
      <xdr:spPr>
        <a:xfrm>
          <a:off x="8515427" y="6574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38</xdr:row>
      <xdr:rowOff>23512</xdr:rowOff>
    </xdr:from>
    <xdr:ext cx="469744" cy="259045"/>
    <xdr:sp macro="" textlink="">
      <xdr:nvSpPr>
        <xdr:cNvPr id="122" name="n_3aveValue【図書館】&#10;一人当たり面積">
          <a:extLst>
            <a:ext uri="{FF2B5EF4-FFF2-40B4-BE49-F238E27FC236}">
              <a16:creationId xmlns:a16="http://schemas.microsoft.com/office/drawing/2014/main" xmlns="" id="{4C1E8123-34A2-41D1-9BD9-A914C628A20D}"/>
            </a:ext>
          </a:extLst>
        </xdr:cNvPr>
        <xdr:cNvSpPr txBox="1"/>
      </xdr:nvSpPr>
      <xdr:spPr>
        <a:xfrm>
          <a:off x="7626427" y="65386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34</xdr:row>
      <xdr:rowOff>113047</xdr:rowOff>
    </xdr:from>
    <xdr:ext cx="469744" cy="259045"/>
    <xdr:sp macro="" textlink="">
      <xdr:nvSpPr>
        <xdr:cNvPr id="123" name="n_1mainValue【図書館】&#10;一人当たり面積">
          <a:extLst>
            <a:ext uri="{FF2B5EF4-FFF2-40B4-BE49-F238E27FC236}">
              <a16:creationId xmlns:a16="http://schemas.microsoft.com/office/drawing/2014/main" xmlns="" id="{19A3B179-749A-4A0B-9F29-E477225B0CF1}"/>
            </a:ext>
          </a:extLst>
        </xdr:cNvPr>
        <xdr:cNvSpPr txBox="1"/>
      </xdr:nvSpPr>
      <xdr:spPr>
        <a:xfrm>
          <a:off x="9391727" y="5942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24" name="正方形/長方形 123">
          <a:extLst>
            <a:ext uri="{FF2B5EF4-FFF2-40B4-BE49-F238E27FC236}">
              <a16:creationId xmlns:a16="http://schemas.microsoft.com/office/drawing/2014/main" xmlns="" id="{50AF80ED-8136-47A1-904A-EBEA257B8E6A}"/>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25" name="正方形/長方形 124">
          <a:extLst>
            <a:ext uri="{FF2B5EF4-FFF2-40B4-BE49-F238E27FC236}">
              <a16:creationId xmlns:a16="http://schemas.microsoft.com/office/drawing/2014/main" xmlns="" id="{BF9448D9-8CB6-47F7-BD80-9D5C637880EE}"/>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26" name="正方形/長方形 125">
          <a:extLst>
            <a:ext uri="{FF2B5EF4-FFF2-40B4-BE49-F238E27FC236}">
              <a16:creationId xmlns:a16="http://schemas.microsoft.com/office/drawing/2014/main" xmlns="" id="{F7A6311E-D17F-45F5-8AA2-1237B3393ACD}"/>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27" name="正方形/長方形 126">
          <a:extLst>
            <a:ext uri="{FF2B5EF4-FFF2-40B4-BE49-F238E27FC236}">
              <a16:creationId xmlns:a16="http://schemas.microsoft.com/office/drawing/2014/main" xmlns="" id="{F216C074-FCFA-4031-B14E-08F5FA3363A0}"/>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28" name="正方形/長方形 127">
          <a:extLst>
            <a:ext uri="{FF2B5EF4-FFF2-40B4-BE49-F238E27FC236}">
              <a16:creationId xmlns:a16="http://schemas.microsoft.com/office/drawing/2014/main" xmlns="" id="{CC0F0F20-62C4-4E37-B565-EF49273DD2D5}"/>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29" name="正方形/長方形 128">
          <a:extLst>
            <a:ext uri="{FF2B5EF4-FFF2-40B4-BE49-F238E27FC236}">
              <a16:creationId xmlns:a16="http://schemas.microsoft.com/office/drawing/2014/main" xmlns="" id="{8F4446F7-7BB8-42C3-9B1D-7D5BC4E203E1}"/>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30" name="正方形/長方形 129">
          <a:extLst>
            <a:ext uri="{FF2B5EF4-FFF2-40B4-BE49-F238E27FC236}">
              <a16:creationId xmlns:a16="http://schemas.microsoft.com/office/drawing/2014/main" xmlns="" id="{765533BB-209F-4D64-81CD-E0EDD67AB879}"/>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31" name="正方形/長方形 130">
          <a:extLst>
            <a:ext uri="{FF2B5EF4-FFF2-40B4-BE49-F238E27FC236}">
              <a16:creationId xmlns:a16="http://schemas.microsoft.com/office/drawing/2014/main" xmlns="" id="{CCAAF6F0-D0AE-4300-B3E8-2495BA32E655}"/>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32" name="テキスト ボックス 131">
          <a:extLst>
            <a:ext uri="{FF2B5EF4-FFF2-40B4-BE49-F238E27FC236}">
              <a16:creationId xmlns:a16="http://schemas.microsoft.com/office/drawing/2014/main" xmlns="" id="{AD8B9377-3FAA-4883-B11D-A44B84CC4E9A}"/>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33" name="直線コネクタ 132">
          <a:extLst>
            <a:ext uri="{FF2B5EF4-FFF2-40B4-BE49-F238E27FC236}">
              <a16:creationId xmlns:a16="http://schemas.microsoft.com/office/drawing/2014/main" xmlns="" id="{0BE83CDE-3D15-4966-975C-A441952D7863}"/>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134" name="テキスト ボックス 133">
          <a:extLst>
            <a:ext uri="{FF2B5EF4-FFF2-40B4-BE49-F238E27FC236}">
              <a16:creationId xmlns:a16="http://schemas.microsoft.com/office/drawing/2014/main" xmlns="" id="{2625DCDD-6946-4669-804D-94279FE7FD9F}"/>
            </a:ext>
          </a:extLst>
        </xdr:cNvPr>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35" name="直線コネクタ 134">
          <a:extLst>
            <a:ext uri="{FF2B5EF4-FFF2-40B4-BE49-F238E27FC236}">
              <a16:creationId xmlns:a16="http://schemas.microsoft.com/office/drawing/2014/main" xmlns="" id="{137EB125-13DA-4D34-8844-CD17BAB950B9}"/>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136" name="テキスト ボックス 135">
          <a:extLst>
            <a:ext uri="{FF2B5EF4-FFF2-40B4-BE49-F238E27FC236}">
              <a16:creationId xmlns:a16="http://schemas.microsoft.com/office/drawing/2014/main" xmlns="" id="{B54011F6-9AD8-4CD1-A986-7695C916CC04}"/>
            </a:ext>
          </a:extLst>
        </xdr:cNvPr>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37" name="直線コネクタ 136">
          <a:extLst>
            <a:ext uri="{FF2B5EF4-FFF2-40B4-BE49-F238E27FC236}">
              <a16:creationId xmlns:a16="http://schemas.microsoft.com/office/drawing/2014/main" xmlns="" id="{B7FCF091-41D9-4E2B-9702-9878A8316ACF}"/>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38" name="テキスト ボックス 137">
          <a:extLst>
            <a:ext uri="{FF2B5EF4-FFF2-40B4-BE49-F238E27FC236}">
              <a16:creationId xmlns:a16="http://schemas.microsoft.com/office/drawing/2014/main" xmlns="" id="{2222E470-F773-45CF-A431-425DE40D1EBA}"/>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39" name="直線コネクタ 138">
          <a:extLst>
            <a:ext uri="{FF2B5EF4-FFF2-40B4-BE49-F238E27FC236}">
              <a16:creationId xmlns:a16="http://schemas.microsoft.com/office/drawing/2014/main" xmlns="" id="{82814503-33C8-4BFF-91AE-09C3A492CEBB}"/>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40" name="テキスト ボックス 139">
          <a:extLst>
            <a:ext uri="{FF2B5EF4-FFF2-40B4-BE49-F238E27FC236}">
              <a16:creationId xmlns:a16="http://schemas.microsoft.com/office/drawing/2014/main" xmlns="" id="{482EC242-5C83-42B3-9088-CC05CBF05295}"/>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41" name="直線コネクタ 140">
          <a:extLst>
            <a:ext uri="{FF2B5EF4-FFF2-40B4-BE49-F238E27FC236}">
              <a16:creationId xmlns:a16="http://schemas.microsoft.com/office/drawing/2014/main" xmlns="" id="{3697D6CD-702F-44BC-AF9B-F15815A8C97D}"/>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42" name="テキスト ボックス 141">
          <a:extLst>
            <a:ext uri="{FF2B5EF4-FFF2-40B4-BE49-F238E27FC236}">
              <a16:creationId xmlns:a16="http://schemas.microsoft.com/office/drawing/2014/main" xmlns="" id="{F910B057-FBA3-4FA8-BE29-45829EA27D4A}"/>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43" name="直線コネクタ 142">
          <a:extLst>
            <a:ext uri="{FF2B5EF4-FFF2-40B4-BE49-F238E27FC236}">
              <a16:creationId xmlns:a16="http://schemas.microsoft.com/office/drawing/2014/main" xmlns="" id="{281C3884-32A6-4E6F-98E2-2C1ADBF5E198}"/>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144" name="テキスト ボックス 143">
          <a:extLst>
            <a:ext uri="{FF2B5EF4-FFF2-40B4-BE49-F238E27FC236}">
              <a16:creationId xmlns:a16="http://schemas.microsoft.com/office/drawing/2014/main" xmlns="" id="{1A701C82-74B0-4DCA-98E2-2D3F8C17D58D}"/>
            </a:ext>
          </a:extLst>
        </xdr:cNvPr>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45" name="直線コネクタ 144">
          <a:extLst>
            <a:ext uri="{FF2B5EF4-FFF2-40B4-BE49-F238E27FC236}">
              <a16:creationId xmlns:a16="http://schemas.microsoft.com/office/drawing/2014/main" xmlns="" id="{F4DF81CA-0092-49F8-8CA4-253B1EA24655}"/>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46" name="テキスト ボックス 145">
          <a:extLst>
            <a:ext uri="{FF2B5EF4-FFF2-40B4-BE49-F238E27FC236}">
              <a16:creationId xmlns:a16="http://schemas.microsoft.com/office/drawing/2014/main" xmlns="" id="{6E10E0EA-4896-45BB-AD83-8A77930EF1D1}"/>
            </a:ext>
          </a:extLst>
        </xdr:cNvPr>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47" name="【体育館・プール】&#10;有形固定資産減価償却率グラフ枠">
          <a:extLst>
            <a:ext uri="{FF2B5EF4-FFF2-40B4-BE49-F238E27FC236}">
              <a16:creationId xmlns:a16="http://schemas.microsoft.com/office/drawing/2014/main" xmlns="" id="{62878EF8-3BB7-487F-A9B0-BC2D4B39B33C}"/>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95250</xdr:rowOff>
    </xdr:from>
    <xdr:to>
      <xdr:col>24</xdr:col>
      <xdr:colOff>62865</xdr:colOff>
      <xdr:row>64</xdr:row>
      <xdr:rowOff>74295</xdr:rowOff>
    </xdr:to>
    <xdr:cxnSp macro="">
      <xdr:nvCxnSpPr>
        <xdr:cNvPr id="148" name="直線コネクタ 147">
          <a:extLst>
            <a:ext uri="{FF2B5EF4-FFF2-40B4-BE49-F238E27FC236}">
              <a16:creationId xmlns:a16="http://schemas.microsoft.com/office/drawing/2014/main" xmlns="" id="{86D7F1B1-830D-4F96-9435-E7EDB5A6E0A7}"/>
            </a:ext>
          </a:extLst>
        </xdr:cNvPr>
        <xdr:cNvCxnSpPr/>
      </xdr:nvCxnSpPr>
      <xdr:spPr>
        <a:xfrm flipV="1">
          <a:off x="4634865" y="9525000"/>
          <a:ext cx="0" cy="15220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78122</xdr:rowOff>
    </xdr:from>
    <xdr:ext cx="405111" cy="259045"/>
    <xdr:sp macro="" textlink="">
      <xdr:nvSpPr>
        <xdr:cNvPr id="149" name="【体育館・プール】&#10;有形固定資産減価償却率最小値テキスト">
          <a:extLst>
            <a:ext uri="{FF2B5EF4-FFF2-40B4-BE49-F238E27FC236}">
              <a16:creationId xmlns:a16="http://schemas.microsoft.com/office/drawing/2014/main" xmlns="" id="{A910B48D-243C-434D-A9B1-DC1682216295}"/>
            </a:ext>
          </a:extLst>
        </xdr:cNvPr>
        <xdr:cNvSpPr txBox="1"/>
      </xdr:nvSpPr>
      <xdr:spPr>
        <a:xfrm>
          <a:off x="4673600" y="11050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74295</xdr:rowOff>
    </xdr:from>
    <xdr:to>
      <xdr:col>24</xdr:col>
      <xdr:colOff>152400</xdr:colOff>
      <xdr:row>64</xdr:row>
      <xdr:rowOff>74295</xdr:rowOff>
    </xdr:to>
    <xdr:cxnSp macro="">
      <xdr:nvCxnSpPr>
        <xdr:cNvPr id="150" name="直線コネクタ 149">
          <a:extLst>
            <a:ext uri="{FF2B5EF4-FFF2-40B4-BE49-F238E27FC236}">
              <a16:creationId xmlns:a16="http://schemas.microsoft.com/office/drawing/2014/main" xmlns="" id="{DB72D47E-8FB6-4EF3-869F-3F7157CDC3D9}"/>
            </a:ext>
          </a:extLst>
        </xdr:cNvPr>
        <xdr:cNvCxnSpPr/>
      </xdr:nvCxnSpPr>
      <xdr:spPr>
        <a:xfrm>
          <a:off x="4546600" y="110470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41927</xdr:rowOff>
    </xdr:from>
    <xdr:ext cx="469744" cy="259045"/>
    <xdr:sp macro="" textlink="">
      <xdr:nvSpPr>
        <xdr:cNvPr id="151" name="【体育館・プール】&#10;有形固定資産減価償却率最大値テキスト">
          <a:extLst>
            <a:ext uri="{FF2B5EF4-FFF2-40B4-BE49-F238E27FC236}">
              <a16:creationId xmlns:a16="http://schemas.microsoft.com/office/drawing/2014/main" xmlns="" id="{DA68AEF4-B2A7-4B79-AAC4-E863C7D5E8BC}"/>
            </a:ext>
          </a:extLst>
        </xdr:cNvPr>
        <xdr:cNvSpPr txBox="1"/>
      </xdr:nvSpPr>
      <xdr:spPr>
        <a:xfrm>
          <a:off x="4673600" y="930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95250</xdr:rowOff>
    </xdr:from>
    <xdr:to>
      <xdr:col>24</xdr:col>
      <xdr:colOff>152400</xdr:colOff>
      <xdr:row>55</xdr:row>
      <xdr:rowOff>95250</xdr:rowOff>
    </xdr:to>
    <xdr:cxnSp macro="">
      <xdr:nvCxnSpPr>
        <xdr:cNvPr id="152" name="直線コネクタ 151">
          <a:extLst>
            <a:ext uri="{FF2B5EF4-FFF2-40B4-BE49-F238E27FC236}">
              <a16:creationId xmlns:a16="http://schemas.microsoft.com/office/drawing/2014/main" xmlns="" id="{A9D63D27-84CE-4C11-98BB-1408C4FEC76B}"/>
            </a:ext>
          </a:extLst>
        </xdr:cNvPr>
        <xdr:cNvCxnSpPr/>
      </xdr:nvCxnSpPr>
      <xdr:spPr>
        <a:xfrm>
          <a:off x="4546600" y="952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125747</xdr:rowOff>
    </xdr:from>
    <xdr:ext cx="405111" cy="259045"/>
    <xdr:sp macro="" textlink="">
      <xdr:nvSpPr>
        <xdr:cNvPr id="153" name="【体育館・プール】&#10;有形固定資産減価償却率平均値テキスト">
          <a:extLst>
            <a:ext uri="{FF2B5EF4-FFF2-40B4-BE49-F238E27FC236}">
              <a16:creationId xmlns:a16="http://schemas.microsoft.com/office/drawing/2014/main" xmlns="" id="{BB446B93-76AA-4B39-8A8D-3F37EDF02403}"/>
            </a:ext>
          </a:extLst>
        </xdr:cNvPr>
        <xdr:cNvSpPr txBox="1"/>
      </xdr:nvSpPr>
      <xdr:spPr>
        <a:xfrm>
          <a:off x="4673600" y="100698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147320</xdr:rowOff>
    </xdr:from>
    <xdr:to>
      <xdr:col>24</xdr:col>
      <xdr:colOff>114300</xdr:colOff>
      <xdr:row>59</xdr:row>
      <xdr:rowOff>77470</xdr:rowOff>
    </xdr:to>
    <xdr:sp macro="" textlink="">
      <xdr:nvSpPr>
        <xdr:cNvPr id="154" name="フローチャート: 判断 153">
          <a:extLst>
            <a:ext uri="{FF2B5EF4-FFF2-40B4-BE49-F238E27FC236}">
              <a16:creationId xmlns:a16="http://schemas.microsoft.com/office/drawing/2014/main" xmlns="" id="{324A914E-3825-43E2-A543-BDEFD967DA8A}"/>
            </a:ext>
          </a:extLst>
        </xdr:cNvPr>
        <xdr:cNvSpPr/>
      </xdr:nvSpPr>
      <xdr:spPr>
        <a:xfrm>
          <a:off x="4584700" y="10091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8255</xdr:rowOff>
    </xdr:from>
    <xdr:to>
      <xdr:col>20</xdr:col>
      <xdr:colOff>38100</xdr:colOff>
      <xdr:row>59</xdr:row>
      <xdr:rowOff>109855</xdr:rowOff>
    </xdr:to>
    <xdr:sp macro="" textlink="">
      <xdr:nvSpPr>
        <xdr:cNvPr id="155" name="フローチャート: 判断 154">
          <a:extLst>
            <a:ext uri="{FF2B5EF4-FFF2-40B4-BE49-F238E27FC236}">
              <a16:creationId xmlns:a16="http://schemas.microsoft.com/office/drawing/2014/main" xmlns="" id="{F02D1CAA-663C-46FC-8CDF-47E6293E9084}"/>
            </a:ext>
          </a:extLst>
        </xdr:cNvPr>
        <xdr:cNvSpPr/>
      </xdr:nvSpPr>
      <xdr:spPr>
        <a:xfrm>
          <a:off x="3746500" y="10123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12065</xdr:rowOff>
    </xdr:from>
    <xdr:to>
      <xdr:col>15</xdr:col>
      <xdr:colOff>101600</xdr:colOff>
      <xdr:row>59</xdr:row>
      <xdr:rowOff>113665</xdr:rowOff>
    </xdr:to>
    <xdr:sp macro="" textlink="">
      <xdr:nvSpPr>
        <xdr:cNvPr id="156" name="フローチャート: 判断 155">
          <a:extLst>
            <a:ext uri="{FF2B5EF4-FFF2-40B4-BE49-F238E27FC236}">
              <a16:creationId xmlns:a16="http://schemas.microsoft.com/office/drawing/2014/main" xmlns="" id="{11B4DE86-3783-4F1F-AC74-69C686142FB3}"/>
            </a:ext>
          </a:extLst>
        </xdr:cNvPr>
        <xdr:cNvSpPr/>
      </xdr:nvSpPr>
      <xdr:spPr>
        <a:xfrm>
          <a:off x="2857500" y="10127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29210</xdr:rowOff>
    </xdr:from>
    <xdr:to>
      <xdr:col>10</xdr:col>
      <xdr:colOff>165100</xdr:colOff>
      <xdr:row>59</xdr:row>
      <xdr:rowOff>130810</xdr:rowOff>
    </xdr:to>
    <xdr:sp macro="" textlink="">
      <xdr:nvSpPr>
        <xdr:cNvPr id="157" name="フローチャート: 判断 156">
          <a:extLst>
            <a:ext uri="{FF2B5EF4-FFF2-40B4-BE49-F238E27FC236}">
              <a16:creationId xmlns:a16="http://schemas.microsoft.com/office/drawing/2014/main" xmlns="" id="{E9E7083F-467A-43CE-90EC-9A6AC5D48C3B}"/>
            </a:ext>
          </a:extLst>
        </xdr:cNvPr>
        <xdr:cNvSpPr/>
      </xdr:nvSpPr>
      <xdr:spPr>
        <a:xfrm>
          <a:off x="1968500" y="10144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58" name="テキスト ボックス 157">
          <a:extLst>
            <a:ext uri="{FF2B5EF4-FFF2-40B4-BE49-F238E27FC236}">
              <a16:creationId xmlns:a16="http://schemas.microsoft.com/office/drawing/2014/main" xmlns="" id="{AD96C26D-4DAF-4622-9CB3-CAECB675A6D7}"/>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59" name="テキスト ボックス 158">
          <a:extLst>
            <a:ext uri="{FF2B5EF4-FFF2-40B4-BE49-F238E27FC236}">
              <a16:creationId xmlns:a16="http://schemas.microsoft.com/office/drawing/2014/main" xmlns="" id="{3C155273-FD6D-4F47-8222-49D8DC70201B}"/>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60" name="テキスト ボックス 159">
          <a:extLst>
            <a:ext uri="{FF2B5EF4-FFF2-40B4-BE49-F238E27FC236}">
              <a16:creationId xmlns:a16="http://schemas.microsoft.com/office/drawing/2014/main" xmlns="" id="{873FBD4D-0716-4BDE-8DC0-4EED33B5A6CD}"/>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61" name="テキスト ボックス 160">
          <a:extLst>
            <a:ext uri="{FF2B5EF4-FFF2-40B4-BE49-F238E27FC236}">
              <a16:creationId xmlns:a16="http://schemas.microsoft.com/office/drawing/2014/main" xmlns="" id="{60BED72F-D748-4172-A99D-AB818D827CB6}"/>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62" name="テキスト ボックス 161">
          <a:extLst>
            <a:ext uri="{FF2B5EF4-FFF2-40B4-BE49-F238E27FC236}">
              <a16:creationId xmlns:a16="http://schemas.microsoft.com/office/drawing/2014/main" xmlns="" id="{8F8AF80B-9628-4B3F-947A-4720BE0DE559}"/>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90170</xdr:rowOff>
    </xdr:from>
    <xdr:to>
      <xdr:col>24</xdr:col>
      <xdr:colOff>114300</xdr:colOff>
      <xdr:row>57</xdr:row>
      <xdr:rowOff>20320</xdr:rowOff>
    </xdr:to>
    <xdr:sp macro="" textlink="">
      <xdr:nvSpPr>
        <xdr:cNvPr id="163" name="楕円 162">
          <a:extLst>
            <a:ext uri="{FF2B5EF4-FFF2-40B4-BE49-F238E27FC236}">
              <a16:creationId xmlns:a16="http://schemas.microsoft.com/office/drawing/2014/main" xmlns="" id="{2D7BBDD1-90E9-48D7-AD74-E2759EC6FF7C}"/>
            </a:ext>
          </a:extLst>
        </xdr:cNvPr>
        <xdr:cNvSpPr/>
      </xdr:nvSpPr>
      <xdr:spPr>
        <a:xfrm>
          <a:off x="4584700" y="9691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55</xdr:row>
      <xdr:rowOff>113047</xdr:rowOff>
    </xdr:from>
    <xdr:ext cx="405111" cy="259045"/>
    <xdr:sp macro="" textlink="">
      <xdr:nvSpPr>
        <xdr:cNvPr id="164" name="【体育館・プール】&#10;有形固定資産減価償却率該当値テキスト">
          <a:extLst>
            <a:ext uri="{FF2B5EF4-FFF2-40B4-BE49-F238E27FC236}">
              <a16:creationId xmlns:a16="http://schemas.microsoft.com/office/drawing/2014/main" xmlns="" id="{4F777E5F-EFFE-45B1-B18B-63B694D1ED8A}"/>
            </a:ext>
          </a:extLst>
        </xdr:cNvPr>
        <xdr:cNvSpPr txBox="1"/>
      </xdr:nvSpPr>
      <xdr:spPr>
        <a:xfrm>
          <a:off x="4673600" y="9542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6350</xdr:rowOff>
    </xdr:from>
    <xdr:to>
      <xdr:col>20</xdr:col>
      <xdr:colOff>38100</xdr:colOff>
      <xdr:row>57</xdr:row>
      <xdr:rowOff>107950</xdr:rowOff>
    </xdr:to>
    <xdr:sp macro="" textlink="">
      <xdr:nvSpPr>
        <xdr:cNvPr id="165" name="楕円 164">
          <a:extLst>
            <a:ext uri="{FF2B5EF4-FFF2-40B4-BE49-F238E27FC236}">
              <a16:creationId xmlns:a16="http://schemas.microsoft.com/office/drawing/2014/main" xmlns="" id="{41163666-8895-4657-A278-7056D53991B9}"/>
            </a:ext>
          </a:extLst>
        </xdr:cNvPr>
        <xdr:cNvSpPr/>
      </xdr:nvSpPr>
      <xdr:spPr>
        <a:xfrm>
          <a:off x="3746500" y="9779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56</xdr:row>
      <xdr:rowOff>140970</xdr:rowOff>
    </xdr:from>
    <xdr:to>
      <xdr:col>24</xdr:col>
      <xdr:colOff>63500</xdr:colOff>
      <xdr:row>57</xdr:row>
      <xdr:rowOff>57150</xdr:rowOff>
    </xdr:to>
    <xdr:cxnSp macro="">
      <xdr:nvCxnSpPr>
        <xdr:cNvPr id="166" name="直線コネクタ 165">
          <a:extLst>
            <a:ext uri="{FF2B5EF4-FFF2-40B4-BE49-F238E27FC236}">
              <a16:creationId xmlns:a16="http://schemas.microsoft.com/office/drawing/2014/main" xmlns="" id="{7EB078AF-5D0A-4261-9F92-F22997C00AAB}"/>
            </a:ext>
          </a:extLst>
        </xdr:cNvPr>
        <xdr:cNvCxnSpPr/>
      </xdr:nvCxnSpPr>
      <xdr:spPr>
        <a:xfrm flipV="1">
          <a:off x="3797300" y="9742170"/>
          <a:ext cx="838200" cy="87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88265</xdr:rowOff>
    </xdr:from>
    <xdr:to>
      <xdr:col>15</xdr:col>
      <xdr:colOff>101600</xdr:colOff>
      <xdr:row>58</xdr:row>
      <xdr:rowOff>18415</xdr:rowOff>
    </xdr:to>
    <xdr:sp macro="" textlink="">
      <xdr:nvSpPr>
        <xdr:cNvPr id="167" name="楕円 166">
          <a:extLst>
            <a:ext uri="{FF2B5EF4-FFF2-40B4-BE49-F238E27FC236}">
              <a16:creationId xmlns:a16="http://schemas.microsoft.com/office/drawing/2014/main" xmlns="" id="{357A9E9C-F481-4355-B9E2-DCEA9FFB3479}"/>
            </a:ext>
          </a:extLst>
        </xdr:cNvPr>
        <xdr:cNvSpPr/>
      </xdr:nvSpPr>
      <xdr:spPr>
        <a:xfrm>
          <a:off x="2857500" y="9860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57150</xdr:rowOff>
    </xdr:from>
    <xdr:to>
      <xdr:col>19</xdr:col>
      <xdr:colOff>177800</xdr:colOff>
      <xdr:row>57</xdr:row>
      <xdr:rowOff>139065</xdr:rowOff>
    </xdr:to>
    <xdr:cxnSp macro="">
      <xdr:nvCxnSpPr>
        <xdr:cNvPr id="168" name="直線コネクタ 167">
          <a:extLst>
            <a:ext uri="{FF2B5EF4-FFF2-40B4-BE49-F238E27FC236}">
              <a16:creationId xmlns:a16="http://schemas.microsoft.com/office/drawing/2014/main" xmlns="" id="{93774F8C-2F7E-45BF-8011-476E5748B89B}"/>
            </a:ext>
          </a:extLst>
        </xdr:cNvPr>
        <xdr:cNvCxnSpPr/>
      </xdr:nvCxnSpPr>
      <xdr:spPr>
        <a:xfrm flipV="1">
          <a:off x="2908300" y="9829800"/>
          <a:ext cx="889000" cy="81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111125</xdr:rowOff>
    </xdr:from>
    <xdr:to>
      <xdr:col>10</xdr:col>
      <xdr:colOff>165100</xdr:colOff>
      <xdr:row>58</xdr:row>
      <xdr:rowOff>41275</xdr:rowOff>
    </xdr:to>
    <xdr:sp macro="" textlink="">
      <xdr:nvSpPr>
        <xdr:cNvPr id="169" name="楕円 168">
          <a:extLst>
            <a:ext uri="{FF2B5EF4-FFF2-40B4-BE49-F238E27FC236}">
              <a16:creationId xmlns:a16="http://schemas.microsoft.com/office/drawing/2014/main" xmlns="" id="{F8E0C65D-5C86-4006-9DBC-F183AB5E960A}"/>
            </a:ext>
          </a:extLst>
        </xdr:cNvPr>
        <xdr:cNvSpPr/>
      </xdr:nvSpPr>
      <xdr:spPr>
        <a:xfrm>
          <a:off x="1968500" y="9883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57</xdr:row>
      <xdr:rowOff>139065</xdr:rowOff>
    </xdr:from>
    <xdr:to>
      <xdr:col>15</xdr:col>
      <xdr:colOff>50800</xdr:colOff>
      <xdr:row>57</xdr:row>
      <xdr:rowOff>161925</xdr:rowOff>
    </xdr:to>
    <xdr:cxnSp macro="">
      <xdr:nvCxnSpPr>
        <xdr:cNvPr id="170" name="直線コネクタ 169">
          <a:extLst>
            <a:ext uri="{FF2B5EF4-FFF2-40B4-BE49-F238E27FC236}">
              <a16:creationId xmlns:a16="http://schemas.microsoft.com/office/drawing/2014/main" xmlns="" id="{4E3B7189-6469-4078-838F-57E2C63C817F}"/>
            </a:ext>
          </a:extLst>
        </xdr:cNvPr>
        <xdr:cNvCxnSpPr/>
      </xdr:nvCxnSpPr>
      <xdr:spPr>
        <a:xfrm flipV="1">
          <a:off x="2019300" y="9911715"/>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100982</xdr:rowOff>
    </xdr:from>
    <xdr:ext cx="405111" cy="259045"/>
    <xdr:sp macro="" textlink="">
      <xdr:nvSpPr>
        <xdr:cNvPr id="171" name="n_1aveValue【体育館・プール】&#10;有形固定資産減価償却率">
          <a:extLst>
            <a:ext uri="{FF2B5EF4-FFF2-40B4-BE49-F238E27FC236}">
              <a16:creationId xmlns:a16="http://schemas.microsoft.com/office/drawing/2014/main" xmlns="" id="{67186B11-FDB7-4B5B-920F-E39171E38FC7}"/>
            </a:ext>
          </a:extLst>
        </xdr:cNvPr>
        <xdr:cNvSpPr txBox="1"/>
      </xdr:nvSpPr>
      <xdr:spPr>
        <a:xfrm>
          <a:off x="3582044" y="102165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104792</xdr:rowOff>
    </xdr:from>
    <xdr:ext cx="405111" cy="259045"/>
    <xdr:sp macro="" textlink="">
      <xdr:nvSpPr>
        <xdr:cNvPr id="172" name="n_2aveValue【体育館・プール】&#10;有形固定資産減価償却率">
          <a:extLst>
            <a:ext uri="{FF2B5EF4-FFF2-40B4-BE49-F238E27FC236}">
              <a16:creationId xmlns:a16="http://schemas.microsoft.com/office/drawing/2014/main" xmlns="" id="{7C3B1989-C8E9-4CC5-86D8-12D163CE042B}"/>
            </a:ext>
          </a:extLst>
        </xdr:cNvPr>
        <xdr:cNvSpPr txBox="1"/>
      </xdr:nvSpPr>
      <xdr:spPr>
        <a:xfrm>
          <a:off x="2705744" y="102203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121937</xdr:rowOff>
    </xdr:from>
    <xdr:ext cx="405111" cy="259045"/>
    <xdr:sp macro="" textlink="">
      <xdr:nvSpPr>
        <xdr:cNvPr id="173" name="n_3aveValue【体育館・プール】&#10;有形固定資産減価償却率">
          <a:extLst>
            <a:ext uri="{FF2B5EF4-FFF2-40B4-BE49-F238E27FC236}">
              <a16:creationId xmlns:a16="http://schemas.microsoft.com/office/drawing/2014/main" xmlns="" id="{5E4FBB13-D55B-4B88-85C7-3994D1DD59C2}"/>
            </a:ext>
          </a:extLst>
        </xdr:cNvPr>
        <xdr:cNvSpPr txBox="1"/>
      </xdr:nvSpPr>
      <xdr:spPr>
        <a:xfrm>
          <a:off x="1816744" y="10237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55</xdr:row>
      <xdr:rowOff>124477</xdr:rowOff>
    </xdr:from>
    <xdr:ext cx="405111" cy="259045"/>
    <xdr:sp macro="" textlink="">
      <xdr:nvSpPr>
        <xdr:cNvPr id="174" name="n_1mainValue【体育館・プール】&#10;有形固定資産減価償却率">
          <a:extLst>
            <a:ext uri="{FF2B5EF4-FFF2-40B4-BE49-F238E27FC236}">
              <a16:creationId xmlns:a16="http://schemas.microsoft.com/office/drawing/2014/main" xmlns="" id="{FD2A5116-88F3-4641-A6D4-D205F1A9B7B5}"/>
            </a:ext>
          </a:extLst>
        </xdr:cNvPr>
        <xdr:cNvSpPr txBox="1"/>
      </xdr:nvSpPr>
      <xdr:spPr>
        <a:xfrm>
          <a:off x="3582044" y="9554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56</xdr:row>
      <xdr:rowOff>34942</xdr:rowOff>
    </xdr:from>
    <xdr:ext cx="405111" cy="259045"/>
    <xdr:sp macro="" textlink="">
      <xdr:nvSpPr>
        <xdr:cNvPr id="175" name="n_2mainValue【体育館・プール】&#10;有形固定資産減価償却率">
          <a:extLst>
            <a:ext uri="{FF2B5EF4-FFF2-40B4-BE49-F238E27FC236}">
              <a16:creationId xmlns:a16="http://schemas.microsoft.com/office/drawing/2014/main" xmlns="" id="{F9E5499D-5D54-498D-B4DB-C89D6EFCB2E9}"/>
            </a:ext>
          </a:extLst>
        </xdr:cNvPr>
        <xdr:cNvSpPr txBox="1"/>
      </xdr:nvSpPr>
      <xdr:spPr>
        <a:xfrm>
          <a:off x="2705744" y="96361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56</xdr:row>
      <xdr:rowOff>57802</xdr:rowOff>
    </xdr:from>
    <xdr:ext cx="405111" cy="259045"/>
    <xdr:sp macro="" textlink="">
      <xdr:nvSpPr>
        <xdr:cNvPr id="176" name="n_3mainValue【体育館・プール】&#10;有形固定資産減価償却率">
          <a:extLst>
            <a:ext uri="{FF2B5EF4-FFF2-40B4-BE49-F238E27FC236}">
              <a16:creationId xmlns:a16="http://schemas.microsoft.com/office/drawing/2014/main" xmlns="" id="{24ED50A7-AFF4-4D63-97F5-010B2E296E2E}"/>
            </a:ext>
          </a:extLst>
        </xdr:cNvPr>
        <xdr:cNvSpPr txBox="1"/>
      </xdr:nvSpPr>
      <xdr:spPr>
        <a:xfrm>
          <a:off x="1816744" y="96590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77" name="正方形/長方形 176">
          <a:extLst>
            <a:ext uri="{FF2B5EF4-FFF2-40B4-BE49-F238E27FC236}">
              <a16:creationId xmlns:a16="http://schemas.microsoft.com/office/drawing/2014/main" xmlns="" id="{3CAF78ED-5DE9-446E-B2F5-5049BF24796F}"/>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78" name="正方形/長方形 177">
          <a:extLst>
            <a:ext uri="{FF2B5EF4-FFF2-40B4-BE49-F238E27FC236}">
              <a16:creationId xmlns:a16="http://schemas.microsoft.com/office/drawing/2014/main" xmlns="" id="{2F755BEB-CD36-406F-BBBD-C6060D62F3E8}"/>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79" name="正方形/長方形 178">
          <a:extLst>
            <a:ext uri="{FF2B5EF4-FFF2-40B4-BE49-F238E27FC236}">
              <a16:creationId xmlns:a16="http://schemas.microsoft.com/office/drawing/2014/main" xmlns="" id="{6B4487B1-E16C-4089-A265-335678FA73F5}"/>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80" name="正方形/長方形 179">
          <a:extLst>
            <a:ext uri="{FF2B5EF4-FFF2-40B4-BE49-F238E27FC236}">
              <a16:creationId xmlns:a16="http://schemas.microsoft.com/office/drawing/2014/main" xmlns="" id="{49547DBB-5B94-46B2-86CD-F490F5DB969D}"/>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81" name="正方形/長方形 180">
          <a:extLst>
            <a:ext uri="{FF2B5EF4-FFF2-40B4-BE49-F238E27FC236}">
              <a16:creationId xmlns:a16="http://schemas.microsoft.com/office/drawing/2014/main" xmlns="" id="{1DDA2A8D-3B7E-4D89-B397-B4BEEBECA168}"/>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82" name="正方形/長方形 181">
          <a:extLst>
            <a:ext uri="{FF2B5EF4-FFF2-40B4-BE49-F238E27FC236}">
              <a16:creationId xmlns:a16="http://schemas.microsoft.com/office/drawing/2014/main" xmlns="" id="{13D088A8-2543-44A6-8EB9-E15C984E8C7A}"/>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83" name="正方形/長方形 182">
          <a:extLst>
            <a:ext uri="{FF2B5EF4-FFF2-40B4-BE49-F238E27FC236}">
              <a16:creationId xmlns:a16="http://schemas.microsoft.com/office/drawing/2014/main" xmlns="" id="{E0FAAE2B-202A-40C7-A951-273FD41BD2EC}"/>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84" name="正方形/長方形 183">
          <a:extLst>
            <a:ext uri="{FF2B5EF4-FFF2-40B4-BE49-F238E27FC236}">
              <a16:creationId xmlns:a16="http://schemas.microsoft.com/office/drawing/2014/main" xmlns="" id="{BBB9CA65-3F49-46FC-BEDE-C3C2D544ECFF}"/>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85" name="テキスト ボックス 184">
          <a:extLst>
            <a:ext uri="{FF2B5EF4-FFF2-40B4-BE49-F238E27FC236}">
              <a16:creationId xmlns:a16="http://schemas.microsoft.com/office/drawing/2014/main" xmlns="" id="{95FFDB5D-D852-462A-9B47-6F697B8E8131}"/>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86" name="直線コネクタ 185">
          <a:extLst>
            <a:ext uri="{FF2B5EF4-FFF2-40B4-BE49-F238E27FC236}">
              <a16:creationId xmlns:a16="http://schemas.microsoft.com/office/drawing/2014/main" xmlns="" id="{731AE556-6A41-4EE3-A3F6-465E1EECCDAB}"/>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87" name="直線コネクタ 186">
          <a:extLst>
            <a:ext uri="{FF2B5EF4-FFF2-40B4-BE49-F238E27FC236}">
              <a16:creationId xmlns:a16="http://schemas.microsoft.com/office/drawing/2014/main" xmlns="" id="{4FB21376-1D4E-49FA-AFA3-C25EA36CBC75}"/>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159855</xdr:rowOff>
    </xdr:from>
    <xdr:ext cx="467179" cy="259045"/>
    <xdr:sp macro="" textlink="">
      <xdr:nvSpPr>
        <xdr:cNvPr id="188" name="テキスト ボックス 187">
          <a:extLst>
            <a:ext uri="{FF2B5EF4-FFF2-40B4-BE49-F238E27FC236}">
              <a16:creationId xmlns:a16="http://schemas.microsoft.com/office/drawing/2014/main" xmlns="" id="{1DFD472C-BBE1-4D14-8F9C-B0481A0BB98F}"/>
            </a:ext>
          </a:extLst>
        </xdr:cNvPr>
        <xdr:cNvSpPr txBox="1"/>
      </xdr:nvSpPr>
      <xdr:spPr>
        <a:xfrm>
          <a:off x="6136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89" name="直線コネクタ 188">
          <a:extLst>
            <a:ext uri="{FF2B5EF4-FFF2-40B4-BE49-F238E27FC236}">
              <a16:creationId xmlns:a16="http://schemas.microsoft.com/office/drawing/2014/main" xmlns="" id="{57CB2182-46BB-40F8-ABE1-5B00BFC62D73}"/>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4734</xdr:rowOff>
    </xdr:from>
    <xdr:ext cx="467179" cy="259045"/>
    <xdr:sp macro="" textlink="">
      <xdr:nvSpPr>
        <xdr:cNvPr id="190" name="テキスト ボックス 189">
          <a:extLst>
            <a:ext uri="{FF2B5EF4-FFF2-40B4-BE49-F238E27FC236}">
              <a16:creationId xmlns:a16="http://schemas.microsoft.com/office/drawing/2014/main" xmlns="" id="{ADA3BFCD-6F14-4DF7-AF30-82019193494D}"/>
            </a:ext>
          </a:extLst>
        </xdr:cNvPr>
        <xdr:cNvSpPr txBox="1"/>
      </xdr:nvSpPr>
      <xdr:spPr>
        <a:xfrm>
          <a:off x="6136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91" name="直線コネクタ 190">
          <a:extLst>
            <a:ext uri="{FF2B5EF4-FFF2-40B4-BE49-F238E27FC236}">
              <a16:creationId xmlns:a16="http://schemas.microsoft.com/office/drawing/2014/main" xmlns="" id="{8DF551CB-DC12-4A76-A1F0-7D0F5A434F24}"/>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21062</xdr:rowOff>
    </xdr:from>
    <xdr:ext cx="467179" cy="259045"/>
    <xdr:sp macro="" textlink="">
      <xdr:nvSpPr>
        <xdr:cNvPr id="192" name="テキスト ボックス 191">
          <a:extLst>
            <a:ext uri="{FF2B5EF4-FFF2-40B4-BE49-F238E27FC236}">
              <a16:creationId xmlns:a16="http://schemas.microsoft.com/office/drawing/2014/main" xmlns="" id="{A32564A4-CC30-4DAA-A30A-CC5771B9C53F}"/>
            </a:ext>
          </a:extLst>
        </xdr:cNvPr>
        <xdr:cNvSpPr txBox="1"/>
      </xdr:nvSpPr>
      <xdr:spPr>
        <a:xfrm>
          <a:off x="6136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93" name="直線コネクタ 192">
          <a:extLst>
            <a:ext uri="{FF2B5EF4-FFF2-40B4-BE49-F238E27FC236}">
              <a16:creationId xmlns:a16="http://schemas.microsoft.com/office/drawing/2014/main" xmlns="" id="{FF17EB58-1D6E-43E0-8E5E-2E1DE1C780EC}"/>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58</xdr:row>
      <xdr:rowOff>37392</xdr:rowOff>
    </xdr:from>
    <xdr:ext cx="467179" cy="259045"/>
    <xdr:sp macro="" textlink="">
      <xdr:nvSpPr>
        <xdr:cNvPr id="194" name="テキスト ボックス 193">
          <a:extLst>
            <a:ext uri="{FF2B5EF4-FFF2-40B4-BE49-F238E27FC236}">
              <a16:creationId xmlns:a16="http://schemas.microsoft.com/office/drawing/2014/main" xmlns="" id="{A2AB9D23-B9F4-4351-8775-E7CCA3EF058F}"/>
            </a:ext>
          </a:extLst>
        </xdr:cNvPr>
        <xdr:cNvSpPr txBox="1"/>
      </xdr:nvSpPr>
      <xdr:spPr>
        <a:xfrm>
          <a:off x="6136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95" name="直線コネクタ 194">
          <a:extLst>
            <a:ext uri="{FF2B5EF4-FFF2-40B4-BE49-F238E27FC236}">
              <a16:creationId xmlns:a16="http://schemas.microsoft.com/office/drawing/2014/main" xmlns="" id="{F45B8D6F-58AB-4FEA-9D47-BFE093F42E69}"/>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53720</xdr:rowOff>
    </xdr:from>
    <xdr:ext cx="467179" cy="259045"/>
    <xdr:sp macro="" textlink="">
      <xdr:nvSpPr>
        <xdr:cNvPr id="196" name="テキスト ボックス 195">
          <a:extLst>
            <a:ext uri="{FF2B5EF4-FFF2-40B4-BE49-F238E27FC236}">
              <a16:creationId xmlns:a16="http://schemas.microsoft.com/office/drawing/2014/main" xmlns="" id="{BFDB3A84-3ADC-4DFA-B94D-D0FDF659F0B3}"/>
            </a:ext>
          </a:extLst>
        </xdr:cNvPr>
        <xdr:cNvSpPr txBox="1"/>
      </xdr:nvSpPr>
      <xdr:spPr>
        <a:xfrm>
          <a:off x="6136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97" name="直線コネクタ 196">
          <a:extLst>
            <a:ext uri="{FF2B5EF4-FFF2-40B4-BE49-F238E27FC236}">
              <a16:creationId xmlns:a16="http://schemas.microsoft.com/office/drawing/2014/main" xmlns="" id="{4D2AE58F-2F14-4310-AAF9-56710069752B}"/>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70049</xdr:rowOff>
    </xdr:from>
    <xdr:ext cx="531299" cy="259045"/>
    <xdr:sp macro="" textlink="">
      <xdr:nvSpPr>
        <xdr:cNvPr id="198" name="テキスト ボックス 197">
          <a:extLst>
            <a:ext uri="{FF2B5EF4-FFF2-40B4-BE49-F238E27FC236}">
              <a16:creationId xmlns:a16="http://schemas.microsoft.com/office/drawing/2014/main" xmlns="" id="{58289BF7-E930-4F9A-9799-BEF964DF52B0}"/>
            </a:ext>
          </a:extLst>
        </xdr:cNvPr>
        <xdr:cNvSpPr txBox="1"/>
      </xdr:nvSpPr>
      <xdr:spPr>
        <a:xfrm>
          <a:off x="6072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99" name="直線コネクタ 198">
          <a:extLst>
            <a:ext uri="{FF2B5EF4-FFF2-40B4-BE49-F238E27FC236}">
              <a16:creationId xmlns:a16="http://schemas.microsoft.com/office/drawing/2014/main" xmlns="" id="{82046FA4-E32C-4543-AEE2-80853A0DC7F7}"/>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52</xdr:row>
      <xdr:rowOff>86377</xdr:rowOff>
    </xdr:from>
    <xdr:ext cx="531299" cy="259045"/>
    <xdr:sp macro="" textlink="">
      <xdr:nvSpPr>
        <xdr:cNvPr id="200" name="テキスト ボックス 199">
          <a:extLst>
            <a:ext uri="{FF2B5EF4-FFF2-40B4-BE49-F238E27FC236}">
              <a16:creationId xmlns:a16="http://schemas.microsoft.com/office/drawing/2014/main" xmlns="" id="{931D4AA0-E1FC-488D-9C0D-7F19D2AA55AE}"/>
            </a:ext>
          </a:extLst>
        </xdr:cNvPr>
        <xdr:cNvSpPr txBox="1"/>
      </xdr:nvSpPr>
      <xdr:spPr>
        <a:xfrm>
          <a:off x="6072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01" name="【体育館・プール】&#10;一人当たり面積グラフ枠">
          <a:extLst>
            <a:ext uri="{FF2B5EF4-FFF2-40B4-BE49-F238E27FC236}">
              <a16:creationId xmlns:a16="http://schemas.microsoft.com/office/drawing/2014/main" xmlns="" id="{5A1159FF-2C63-43EF-9B52-673DCBA04224}"/>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91766</xdr:rowOff>
    </xdr:from>
    <xdr:to>
      <xdr:col>54</xdr:col>
      <xdr:colOff>189865</xdr:colOff>
      <xdr:row>64</xdr:row>
      <xdr:rowOff>110708</xdr:rowOff>
    </xdr:to>
    <xdr:cxnSp macro="">
      <xdr:nvCxnSpPr>
        <xdr:cNvPr id="202" name="直線コネクタ 201">
          <a:extLst>
            <a:ext uri="{FF2B5EF4-FFF2-40B4-BE49-F238E27FC236}">
              <a16:creationId xmlns:a16="http://schemas.microsoft.com/office/drawing/2014/main" xmlns="" id="{0D6CB75B-5288-4634-BFF9-5B461AA3505B}"/>
            </a:ext>
          </a:extLst>
        </xdr:cNvPr>
        <xdr:cNvCxnSpPr/>
      </xdr:nvCxnSpPr>
      <xdr:spPr>
        <a:xfrm flipV="1">
          <a:off x="10476865" y="9521516"/>
          <a:ext cx="0" cy="15619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114535</xdr:rowOff>
    </xdr:from>
    <xdr:ext cx="469744" cy="259045"/>
    <xdr:sp macro="" textlink="">
      <xdr:nvSpPr>
        <xdr:cNvPr id="203" name="【体育館・プール】&#10;一人当たり面積最小値テキスト">
          <a:extLst>
            <a:ext uri="{FF2B5EF4-FFF2-40B4-BE49-F238E27FC236}">
              <a16:creationId xmlns:a16="http://schemas.microsoft.com/office/drawing/2014/main" xmlns="" id="{E379CA2C-EAF4-4B4A-9992-BFBC6D2AEECE}"/>
            </a:ext>
          </a:extLst>
        </xdr:cNvPr>
        <xdr:cNvSpPr txBox="1"/>
      </xdr:nvSpPr>
      <xdr:spPr>
        <a:xfrm>
          <a:off x="10515600" y="11087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110708</xdr:rowOff>
    </xdr:from>
    <xdr:to>
      <xdr:col>55</xdr:col>
      <xdr:colOff>88900</xdr:colOff>
      <xdr:row>64</xdr:row>
      <xdr:rowOff>110708</xdr:rowOff>
    </xdr:to>
    <xdr:cxnSp macro="">
      <xdr:nvCxnSpPr>
        <xdr:cNvPr id="204" name="直線コネクタ 203">
          <a:extLst>
            <a:ext uri="{FF2B5EF4-FFF2-40B4-BE49-F238E27FC236}">
              <a16:creationId xmlns:a16="http://schemas.microsoft.com/office/drawing/2014/main" xmlns="" id="{D85F15A1-56A5-4540-8EB0-AAD221E9D6EB}"/>
            </a:ext>
          </a:extLst>
        </xdr:cNvPr>
        <xdr:cNvCxnSpPr/>
      </xdr:nvCxnSpPr>
      <xdr:spPr>
        <a:xfrm>
          <a:off x="10388600" y="110835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38443</xdr:rowOff>
    </xdr:from>
    <xdr:ext cx="469744" cy="259045"/>
    <xdr:sp macro="" textlink="">
      <xdr:nvSpPr>
        <xdr:cNvPr id="205" name="【体育館・プール】&#10;一人当たり面積最大値テキスト">
          <a:extLst>
            <a:ext uri="{FF2B5EF4-FFF2-40B4-BE49-F238E27FC236}">
              <a16:creationId xmlns:a16="http://schemas.microsoft.com/office/drawing/2014/main" xmlns="" id="{491534ED-C24B-4A0B-B9D7-D8CD4FFFED4A}"/>
            </a:ext>
          </a:extLst>
        </xdr:cNvPr>
        <xdr:cNvSpPr txBox="1"/>
      </xdr:nvSpPr>
      <xdr:spPr>
        <a:xfrm>
          <a:off x="10515600" y="92967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91766</xdr:rowOff>
    </xdr:from>
    <xdr:to>
      <xdr:col>55</xdr:col>
      <xdr:colOff>88900</xdr:colOff>
      <xdr:row>55</xdr:row>
      <xdr:rowOff>91766</xdr:rowOff>
    </xdr:to>
    <xdr:cxnSp macro="">
      <xdr:nvCxnSpPr>
        <xdr:cNvPr id="206" name="直線コネクタ 205">
          <a:extLst>
            <a:ext uri="{FF2B5EF4-FFF2-40B4-BE49-F238E27FC236}">
              <a16:creationId xmlns:a16="http://schemas.microsoft.com/office/drawing/2014/main" xmlns="" id="{0BFA489B-FD1C-4F83-8ED3-FF435C9DB109}"/>
            </a:ext>
          </a:extLst>
        </xdr:cNvPr>
        <xdr:cNvCxnSpPr/>
      </xdr:nvCxnSpPr>
      <xdr:spPr>
        <a:xfrm>
          <a:off x="10388600" y="95215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105318</xdr:rowOff>
    </xdr:from>
    <xdr:ext cx="469744" cy="259045"/>
    <xdr:sp macro="" textlink="">
      <xdr:nvSpPr>
        <xdr:cNvPr id="207" name="【体育館・プール】&#10;一人当たり面積平均値テキスト">
          <a:extLst>
            <a:ext uri="{FF2B5EF4-FFF2-40B4-BE49-F238E27FC236}">
              <a16:creationId xmlns:a16="http://schemas.microsoft.com/office/drawing/2014/main" xmlns="" id="{814179D6-C521-4B57-A702-AC34F5B8B455}"/>
            </a:ext>
          </a:extLst>
        </xdr:cNvPr>
        <xdr:cNvSpPr txBox="1"/>
      </xdr:nvSpPr>
      <xdr:spPr>
        <a:xfrm>
          <a:off x="10515600" y="107352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82441</xdr:rowOff>
    </xdr:from>
    <xdr:to>
      <xdr:col>55</xdr:col>
      <xdr:colOff>50800</xdr:colOff>
      <xdr:row>64</xdr:row>
      <xdr:rowOff>12591</xdr:rowOff>
    </xdr:to>
    <xdr:sp macro="" textlink="">
      <xdr:nvSpPr>
        <xdr:cNvPr id="208" name="フローチャート: 判断 207">
          <a:extLst>
            <a:ext uri="{FF2B5EF4-FFF2-40B4-BE49-F238E27FC236}">
              <a16:creationId xmlns:a16="http://schemas.microsoft.com/office/drawing/2014/main" xmlns="" id="{2AD78762-B216-4710-A19F-FF6DEAA78ACD}"/>
            </a:ext>
          </a:extLst>
        </xdr:cNvPr>
        <xdr:cNvSpPr/>
      </xdr:nvSpPr>
      <xdr:spPr>
        <a:xfrm>
          <a:off x="10426700" y="10883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79828</xdr:rowOff>
    </xdr:from>
    <xdr:to>
      <xdr:col>50</xdr:col>
      <xdr:colOff>165100</xdr:colOff>
      <xdr:row>64</xdr:row>
      <xdr:rowOff>9978</xdr:rowOff>
    </xdr:to>
    <xdr:sp macro="" textlink="">
      <xdr:nvSpPr>
        <xdr:cNvPr id="209" name="フローチャート: 判断 208">
          <a:extLst>
            <a:ext uri="{FF2B5EF4-FFF2-40B4-BE49-F238E27FC236}">
              <a16:creationId xmlns:a16="http://schemas.microsoft.com/office/drawing/2014/main" xmlns="" id="{1268B109-477C-49F3-9264-E6B35DF42C01}"/>
            </a:ext>
          </a:extLst>
        </xdr:cNvPr>
        <xdr:cNvSpPr/>
      </xdr:nvSpPr>
      <xdr:spPr>
        <a:xfrm>
          <a:off x="9588500" y="10881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75747</xdr:rowOff>
    </xdr:from>
    <xdr:to>
      <xdr:col>46</xdr:col>
      <xdr:colOff>38100</xdr:colOff>
      <xdr:row>64</xdr:row>
      <xdr:rowOff>5897</xdr:rowOff>
    </xdr:to>
    <xdr:sp macro="" textlink="">
      <xdr:nvSpPr>
        <xdr:cNvPr id="210" name="フローチャート: 判断 209">
          <a:extLst>
            <a:ext uri="{FF2B5EF4-FFF2-40B4-BE49-F238E27FC236}">
              <a16:creationId xmlns:a16="http://schemas.microsoft.com/office/drawing/2014/main" xmlns="" id="{79741B42-2559-4B7A-BB4C-FDF4E845D222}"/>
            </a:ext>
          </a:extLst>
        </xdr:cNvPr>
        <xdr:cNvSpPr/>
      </xdr:nvSpPr>
      <xdr:spPr>
        <a:xfrm>
          <a:off x="8699500" y="10877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104974</xdr:rowOff>
    </xdr:from>
    <xdr:to>
      <xdr:col>41</xdr:col>
      <xdr:colOff>101600</xdr:colOff>
      <xdr:row>64</xdr:row>
      <xdr:rowOff>35124</xdr:rowOff>
    </xdr:to>
    <xdr:sp macro="" textlink="">
      <xdr:nvSpPr>
        <xdr:cNvPr id="211" name="フローチャート: 判断 210">
          <a:extLst>
            <a:ext uri="{FF2B5EF4-FFF2-40B4-BE49-F238E27FC236}">
              <a16:creationId xmlns:a16="http://schemas.microsoft.com/office/drawing/2014/main" xmlns="" id="{7ED15EEF-D84A-497C-AC00-ED786CD20A96}"/>
            </a:ext>
          </a:extLst>
        </xdr:cNvPr>
        <xdr:cNvSpPr/>
      </xdr:nvSpPr>
      <xdr:spPr>
        <a:xfrm>
          <a:off x="7810500" y="10906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12" name="テキスト ボックス 211">
          <a:extLst>
            <a:ext uri="{FF2B5EF4-FFF2-40B4-BE49-F238E27FC236}">
              <a16:creationId xmlns:a16="http://schemas.microsoft.com/office/drawing/2014/main" xmlns="" id="{6DF12A24-341B-4290-86AE-7EC05B37C70F}"/>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13" name="テキスト ボックス 212">
          <a:extLst>
            <a:ext uri="{FF2B5EF4-FFF2-40B4-BE49-F238E27FC236}">
              <a16:creationId xmlns:a16="http://schemas.microsoft.com/office/drawing/2014/main" xmlns="" id="{D6440BCE-0D81-4A02-B841-1F2FF96C974C}"/>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14" name="テキスト ボックス 213">
          <a:extLst>
            <a:ext uri="{FF2B5EF4-FFF2-40B4-BE49-F238E27FC236}">
              <a16:creationId xmlns:a16="http://schemas.microsoft.com/office/drawing/2014/main" xmlns="" id="{F54BE12B-68D4-4007-833E-B601E9FB2F56}"/>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15" name="テキスト ボックス 214">
          <a:extLst>
            <a:ext uri="{FF2B5EF4-FFF2-40B4-BE49-F238E27FC236}">
              <a16:creationId xmlns:a16="http://schemas.microsoft.com/office/drawing/2014/main" xmlns="" id="{ECB98DC3-8E5C-451C-AEC7-05F2B32249DF}"/>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16" name="テキスト ボックス 215">
          <a:extLst>
            <a:ext uri="{FF2B5EF4-FFF2-40B4-BE49-F238E27FC236}">
              <a16:creationId xmlns:a16="http://schemas.microsoft.com/office/drawing/2014/main" xmlns="" id="{6D62D84E-FBBD-499F-AFC4-AE76F19ADF2B}"/>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88973</xdr:rowOff>
    </xdr:from>
    <xdr:to>
      <xdr:col>55</xdr:col>
      <xdr:colOff>50800</xdr:colOff>
      <xdr:row>64</xdr:row>
      <xdr:rowOff>19123</xdr:rowOff>
    </xdr:to>
    <xdr:sp macro="" textlink="">
      <xdr:nvSpPr>
        <xdr:cNvPr id="217" name="楕円 216">
          <a:extLst>
            <a:ext uri="{FF2B5EF4-FFF2-40B4-BE49-F238E27FC236}">
              <a16:creationId xmlns:a16="http://schemas.microsoft.com/office/drawing/2014/main" xmlns="" id="{A0806D8D-F208-47E2-839F-452E9ED36364}"/>
            </a:ext>
          </a:extLst>
        </xdr:cNvPr>
        <xdr:cNvSpPr/>
      </xdr:nvSpPr>
      <xdr:spPr>
        <a:xfrm>
          <a:off x="10426700" y="10890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67400</xdr:rowOff>
    </xdr:from>
    <xdr:ext cx="469744" cy="259045"/>
    <xdr:sp macro="" textlink="">
      <xdr:nvSpPr>
        <xdr:cNvPr id="218" name="【体育館・プール】&#10;一人当たり面積該当値テキスト">
          <a:extLst>
            <a:ext uri="{FF2B5EF4-FFF2-40B4-BE49-F238E27FC236}">
              <a16:creationId xmlns:a16="http://schemas.microsoft.com/office/drawing/2014/main" xmlns="" id="{259EEE95-3C55-4419-8392-6EF0437A165B}"/>
            </a:ext>
          </a:extLst>
        </xdr:cNvPr>
        <xdr:cNvSpPr txBox="1"/>
      </xdr:nvSpPr>
      <xdr:spPr>
        <a:xfrm>
          <a:off x="10515600" y="108687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92075</xdr:rowOff>
    </xdr:from>
    <xdr:to>
      <xdr:col>50</xdr:col>
      <xdr:colOff>165100</xdr:colOff>
      <xdr:row>64</xdr:row>
      <xdr:rowOff>22225</xdr:rowOff>
    </xdr:to>
    <xdr:sp macro="" textlink="">
      <xdr:nvSpPr>
        <xdr:cNvPr id="219" name="楕円 218">
          <a:extLst>
            <a:ext uri="{FF2B5EF4-FFF2-40B4-BE49-F238E27FC236}">
              <a16:creationId xmlns:a16="http://schemas.microsoft.com/office/drawing/2014/main" xmlns="" id="{29E6B8DA-7C8D-40C2-98AF-22D807A90871}"/>
            </a:ext>
          </a:extLst>
        </xdr:cNvPr>
        <xdr:cNvSpPr/>
      </xdr:nvSpPr>
      <xdr:spPr>
        <a:xfrm>
          <a:off x="9588500" y="10893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139773</xdr:rowOff>
    </xdr:from>
    <xdr:to>
      <xdr:col>55</xdr:col>
      <xdr:colOff>0</xdr:colOff>
      <xdr:row>63</xdr:row>
      <xdr:rowOff>142875</xdr:rowOff>
    </xdr:to>
    <xdr:cxnSp macro="">
      <xdr:nvCxnSpPr>
        <xdr:cNvPr id="220" name="直線コネクタ 219">
          <a:extLst>
            <a:ext uri="{FF2B5EF4-FFF2-40B4-BE49-F238E27FC236}">
              <a16:creationId xmlns:a16="http://schemas.microsoft.com/office/drawing/2014/main" xmlns="" id="{32EEC8AE-3FC5-4AFD-BCF3-C2FB5D31F66F}"/>
            </a:ext>
          </a:extLst>
        </xdr:cNvPr>
        <xdr:cNvCxnSpPr/>
      </xdr:nvCxnSpPr>
      <xdr:spPr>
        <a:xfrm flipV="1">
          <a:off x="9639300" y="10941123"/>
          <a:ext cx="838200" cy="31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93218</xdr:rowOff>
    </xdr:from>
    <xdr:to>
      <xdr:col>46</xdr:col>
      <xdr:colOff>38100</xdr:colOff>
      <xdr:row>64</xdr:row>
      <xdr:rowOff>23368</xdr:rowOff>
    </xdr:to>
    <xdr:sp macro="" textlink="">
      <xdr:nvSpPr>
        <xdr:cNvPr id="221" name="楕円 220">
          <a:extLst>
            <a:ext uri="{FF2B5EF4-FFF2-40B4-BE49-F238E27FC236}">
              <a16:creationId xmlns:a16="http://schemas.microsoft.com/office/drawing/2014/main" xmlns="" id="{8804038B-36DD-46D5-A3F8-A1846E2E6F04}"/>
            </a:ext>
          </a:extLst>
        </xdr:cNvPr>
        <xdr:cNvSpPr/>
      </xdr:nvSpPr>
      <xdr:spPr>
        <a:xfrm>
          <a:off x="8699500" y="10894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142875</xdr:rowOff>
    </xdr:from>
    <xdr:to>
      <xdr:col>50</xdr:col>
      <xdr:colOff>114300</xdr:colOff>
      <xdr:row>63</xdr:row>
      <xdr:rowOff>144018</xdr:rowOff>
    </xdr:to>
    <xdr:cxnSp macro="">
      <xdr:nvCxnSpPr>
        <xdr:cNvPr id="222" name="直線コネクタ 221">
          <a:extLst>
            <a:ext uri="{FF2B5EF4-FFF2-40B4-BE49-F238E27FC236}">
              <a16:creationId xmlns:a16="http://schemas.microsoft.com/office/drawing/2014/main" xmlns="" id="{CC6FEF3F-01D3-4CF3-B66F-6FE819C29C8C}"/>
            </a:ext>
          </a:extLst>
        </xdr:cNvPr>
        <xdr:cNvCxnSpPr/>
      </xdr:nvCxnSpPr>
      <xdr:spPr>
        <a:xfrm flipV="1">
          <a:off x="8750300" y="10944225"/>
          <a:ext cx="889000" cy="1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120650</xdr:rowOff>
    </xdr:from>
    <xdr:to>
      <xdr:col>41</xdr:col>
      <xdr:colOff>101600</xdr:colOff>
      <xdr:row>64</xdr:row>
      <xdr:rowOff>50800</xdr:rowOff>
    </xdr:to>
    <xdr:sp macro="" textlink="">
      <xdr:nvSpPr>
        <xdr:cNvPr id="223" name="楕円 222">
          <a:extLst>
            <a:ext uri="{FF2B5EF4-FFF2-40B4-BE49-F238E27FC236}">
              <a16:creationId xmlns:a16="http://schemas.microsoft.com/office/drawing/2014/main" xmlns="" id="{0E968799-EDC6-4060-A464-E371F287952B}"/>
            </a:ext>
          </a:extLst>
        </xdr:cNvPr>
        <xdr:cNvSpPr/>
      </xdr:nvSpPr>
      <xdr:spPr>
        <a:xfrm>
          <a:off x="7810500" y="1092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144018</xdr:rowOff>
    </xdr:from>
    <xdr:to>
      <xdr:col>45</xdr:col>
      <xdr:colOff>177800</xdr:colOff>
      <xdr:row>64</xdr:row>
      <xdr:rowOff>0</xdr:rowOff>
    </xdr:to>
    <xdr:cxnSp macro="">
      <xdr:nvCxnSpPr>
        <xdr:cNvPr id="224" name="直線コネクタ 223">
          <a:extLst>
            <a:ext uri="{FF2B5EF4-FFF2-40B4-BE49-F238E27FC236}">
              <a16:creationId xmlns:a16="http://schemas.microsoft.com/office/drawing/2014/main" xmlns="" id="{365CB020-1360-4984-9CC1-FF991BCB9A07}"/>
            </a:ext>
          </a:extLst>
        </xdr:cNvPr>
        <xdr:cNvCxnSpPr/>
      </xdr:nvCxnSpPr>
      <xdr:spPr>
        <a:xfrm flipV="1">
          <a:off x="7861300" y="10945368"/>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62</xdr:row>
      <xdr:rowOff>26505</xdr:rowOff>
    </xdr:from>
    <xdr:ext cx="469744" cy="259045"/>
    <xdr:sp macro="" textlink="">
      <xdr:nvSpPr>
        <xdr:cNvPr id="225" name="n_1aveValue【体育館・プール】&#10;一人当たり面積">
          <a:extLst>
            <a:ext uri="{FF2B5EF4-FFF2-40B4-BE49-F238E27FC236}">
              <a16:creationId xmlns:a16="http://schemas.microsoft.com/office/drawing/2014/main" xmlns="" id="{69C4BA67-0FDF-4682-B08C-22E93F6A3968}"/>
            </a:ext>
          </a:extLst>
        </xdr:cNvPr>
        <xdr:cNvSpPr txBox="1"/>
      </xdr:nvSpPr>
      <xdr:spPr>
        <a:xfrm>
          <a:off x="9391727" y="106564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22424</xdr:rowOff>
    </xdr:from>
    <xdr:ext cx="469744" cy="259045"/>
    <xdr:sp macro="" textlink="">
      <xdr:nvSpPr>
        <xdr:cNvPr id="226" name="n_2aveValue【体育館・プール】&#10;一人当たり面積">
          <a:extLst>
            <a:ext uri="{FF2B5EF4-FFF2-40B4-BE49-F238E27FC236}">
              <a16:creationId xmlns:a16="http://schemas.microsoft.com/office/drawing/2014/main" xmlns="" id="{28B24D56-BAD1-4E15-BCD7-6F773459AB49}"/>
            </a:ext>
          </a:extLst>
        </xdr:cNvPr>
        <xdr:cNvSpPr txBox="1"/>
      </xdr:nvSpPr>
      <xdr:spPr>
        <a:xfrm>
          <a:off x="8515427" y="10652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51651</xdr:rowOff>
    </xdr:from>
    <xdr:ext cx="469744" cy="259045"/>
    <xdr:sp macro="" textlink="">
      <xdr:nvSpPr>
        <xdr:cNvPr id="227" name="n_3aveValue【体育館・プール】&#10;一人当たり面積">
          <a:extLst>
            <a:ext uri="{FF2B5EF4-FFF2-40B4-BE49-F238E27FC236}">
              <a16:creationId xmlns:a16="http://schemas.microsoft.com/office/drawing/2014/main" xmlns="" id="{A6D808ED-AA7B-49C0-BC3F-52698E19CEFC}"/>
            </a:ext>
          </a:extLst>
        </xdr:cNvPr>
        <xdr:cNvSpPr txBox="1"/>
      </xdr:nvSpPr>
      <xdr:spPr>
        <a:xfrm>
          <a:off x="7626427" y="10681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64</xdr:row>
      <xdr:rowOff>13352</xdr:rowOff>
    </xdr:from>
    <xdr:ext cx="469744" cy="259045"/>
    <xdr:sp macro="" textlink="">
      <xdr:nvSpPr>
        <xdr:cNvPr id="228" name="n_1mainValue【体育館・プール】&#10;一人当たり面積">
          <a:extLst>
            <a:ext uri="{FF2B5EF4-FFF2-40B4-BE49-F238E27FC236}">
              <a16:creationId xmlns:a16="http://schemas.microsoft.com/office/drawing/2014/main" xmlns="" id="{E0FDF56F-C20B-44D2-B756-B1F4389E7232}"/>
            </a:ext>
          </a:extLst>
        </xdr:cNvPr>
        <xdr:cNvSpPr txBox="1"/>
      </xdr:nvSpPr>
      <xdr:spPr>
        <a:xfrm>
          <a:off x="9391727" y="109861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64</xdr:row>
      <xdr:rowOff>14495</xdr:rowOff>
    </xdr:from>
    <xdr:ext cx="469744" cy="259045"/>
    <xdr:sp macro="" textlink="">
      <xdr:nvSpPr>
        <xdr:cNvPr id="229" name="n_2mainValue【体育館・プール】&#10;一人当たり面積">
          <a:extLst>
            <a:ext uri="{FF2B5EF4-FFF2-40B4-BE49-F238E27FC236}">
              <a16:creationId xmlns:a16="http://schemas.microsoft.com/office/drawing/2014/main" xmlns="" id="{1642A90E-C633-4189-AC11-7DED1BFA1938}"/>
            </a:ext>
          </a:extLst>
        </xdr:cNvPr>
        <xdr:cNvSpPr txBox="1"/>
      </xdr:nvSpPr>
      <xdr:spPr>
        <a:xfrm>
          <a:off x="8515427" y="109872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64</xdr:row>
      <xdr:rowOff>41927</xdr:rowOff>
    </xdr:from>
    <xdr:ext cx="469744" cy="259045"/>
    <xdr:sp macro="" textlink="">
      <xdr:nvSpPr>
        <xdr:cNvPr id="230" name="n_3mainValue【体育館・プール】&#10;一人当たり面積">
          <a:extLst>
            <a:ext uri="{FF2B5EF4-FFF2-40B4-BE49-F238E27FC236}">
              <a16:creationId xmlns:a16="http://schemas.microsoft.com/office/drawing/2014/main" xmlns="" id="{7A2BD331-DB69-4E8D-BBA7-8CF1A76D9174}"/>
            </a:ext>
          </a:extLst>
        </xdr:cNvPr>
        <xdr:cNvSpPr txBox="1"/>
      </xdr:nvSpPr>
      <xdr:spPr>
        <a:xfrm>
          <a:off x="7626427" y="1101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31" name="正方形/長方形 230">
          <a:extLst>
            <a:ext uri="{FF2B5EF4-FFF2-40B4-BE49-F238E27FC236}">
              <a16:creationId xmlns:a16="http://schemas.microsoft.com/office/drawing/2014/main" xmlns="" id="{555D3A2C-0E0E-45B5-8200-E6CE27879611}"/>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32" name="正方形/長方形 231">
          <a:extLst>
            <a:ext uri="{FF2B5EF4-FFF2-40B4-BE49-F238E27FC236}">
              <a16:creationId xmlns:a16="http://schemas.microsoft.com/office/drawing/2014/main" xmlns="" id="{3F835737-9BA9-480B-B30A-B616C4BBB43F}"/>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33" name="正方形/長方形 232">
          <a:extLst>
            <a:ext uri="{FF2B5EF4-FFF2-40B4-BE49-F238E27FC236}">
              <a16:creationId xmlns:a16="http://schemas.microsoft.com/office/drawing/2014/main" xmlns="" id="{98D649A6-DDAA-4576-93EF-5F088913590E}"/>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34" name="正方形/長方形 233">
          <a:extLst>
            <a:ext uri="{FF2B5EF4-FFF2-40B4-BE49-F238E27FC236}">
              <a16:creationId xmlns:a16="http://schemas.microsoft.com/office/drawing/2014/main" xmlns="" id="{1B6FCFE3-FF78-45B1-9536-E8E0A1E52E57}"/>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35" name="正方形/長方形 234">
          <a:extLst>
            <a:ext uri="{FF2B5EF4-FFF2-40B4-BE49-F238E27FC236}">
              <a16:creationId xmlns:a16="http://schemas.microsoft.com/office/drawing/2014/main" xmlns="" id="{FE39EE2B-7C25-4D84-A91D-366565CB965D}"/>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36" name="正方形/長方形 235">
          <a:extLst>
            <a:ext uri="{FF2B5EF4-FFF2-40B4-BE49-F238E27FC236}">
              <a16:creationId xmlns:a16="http://schemas.microsoft.com/office/drawing/2014/main" xmlns="" id="{E9FC2BE4-799F-4BA0-9230-AB6B9533C53D}"/>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37" name="正方形/長方形 236">
          <a:extLst>
            <a:ext uri="{FF2B5EF4-FFF2-40B4-BE49-F238E27FC236}">
              <a16:creationId xmlns:a16="http://schemas.microsoft.com/office/drawing/2014/main" xmlns="" id="{5944D4ED-B2F8-4D61-8500-5E2ADE45E2ED}"/>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38" name="正方形/長方形 237">
          <a:extLst>
            <a:ext uri="{FF2B5EF4-FFF2-40B4-BE49-F238E27FC236}">
              <a16:creationId xmlns:a16="http://schemas.microsoft.com/office/drawing/2014/main" xmlns="" id="{F12D789A-9269-4470-A9BF-A39EDA2BA3E4}"/>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39" name="テキスト ボックス 238">
          <a:extLst>
            <a:ext uri="{FF2B5EF4-FFF2-40B4-BE49-F238E27FC236}">
              <a16:creationId xmlns:a16="http://schemas.microsoft.com/office/drawing/2014/main" xmlns="" id="{BCC66DC0-DFFE-424A-ACEF-1F77D287AB83}"/>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40" name="直線コネクタ 239">
          <a:extLst>
            <a:ext uri="{FF2B5EF4-FFF2-40B4-BE49-F238E27FC236}">
              <a16:creationId xmlns:a16="http://schemas.microsoft.com/office/drawing/2014/main" xmlns="" id="{C9DC5890-2117-406E-9D83-DCF9BB7E6C3A}"/>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41" name="テキスト ボックス 240">
          <a:extLst>
            <a:ext uri="{FF2B5EF4-FFF2-40B4-BE49-F238E27FC236}">
              <a16:creationId xmlns:a16="http://schemas.microsoft.com/office/drawing/2014/main" xmlns="" id="{1F03A276-7711-4EAB-9B24-9772FE297183}"/>
            </a:ext>
          </a:extLst>
        </xdr:cNvPr>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42" name="直線コネクタ 241">
          <a:extLst>
            <a:ext uri="{FF2B5EF4-FFF2-40B4-BE49-F238E27FC236}">
              <a16:creationId xmlns:a16="http://schemas.microsoft.com/office/drawing/2014/main" xmlns="" id="{9B87D637-25EA-4E05-AD09-CCD6A4CC7AD9}"/>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43" name="テキスト ボックス 242">
          <a:extLst>
            <a:ext uri="{FF2B5EF4-FFF2-40B4-BE49-F238E27FC236}">
              <a16:creationId xmlns:a16="http://schemas.microsoft.com/office/drawing/2014/main" xmlns="" id="{CDE3A25F-DB79-493F-9E9A-DD2799FFAB86}"/>
            </a:ext>
          </a:extLst>
        </xdr:cNvPr>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44" name="直線コネクタ 243">
          <a:extLst>
            <a:ext uri="{FF2B5EF4-FFF2-40B4-BE49-F238E27FC236}">
              <a16:creationId xmlns:a16="http://schemas.microsoft.com/office/drawing/2014/main" xmlns="" id="{DA705C8A-71ED-4A11-A588-86568779D29D}"/>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45" name="テキスト ボックス 244">
          <a:extLst>
            <a:ext uri="{FF2B5EF4-FFF2-40B4-BE49-F238E27FC236}">
              <a16:creationId xmlns:a16="http://schemas.microsoft.com/office/drawing/2014/main" xmlns="" id="{A8D076CE-8DFB-4008-AF3E-714D3C16D2D0}"/>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46" name="直線コネクタ 245">
          <a:extLst>
            <a:ext uri="{FF2B5EF4-FFF2-40B4-BE49-F238E27FC236}">
              <a16:creationId xmlns:a16="http://schemas.microsoft.com/office/drawing/2014/main" xmlns="" id="{6270A548-6712-4AB1-B7D8-65B6F89E132F}"/>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47" name="テキスト ボックス 246">
          <a:extLst>
            <a:ext uri="{FF2B5EF4-FFF2-40B4-BE49-F238E27FC236}">
              <a16:creationId xmlns:a16="http://schemas.microsoft.com/office/drawing/2014/main" xmlns="" id="{52E5D427-C83B-45E1-936C-F92D228DAE5D}"/>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48" name="直線コネクタ 247">
          <a:extLst>
            <a:ext uri="{FF2B5EF4-FFF2-40B4-BE49-F238E27FC236}">
              <a16:creationId xmlns:a16="http://schemas.microsoft.com/office/drawing/2014/main" xmlns="" id="{7355DB13-8446-431E-98E2-033002132B7E}"/>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49" name="テキスト ボックス 248">
          <a:extLst>
            <a:ext uri="{FF2B5EF4-FFF2-40B4-BE49-F238E27FC236}">
              <a16:creationId xmlns:a16="http://schemas.microsoft.com/office/drawing/2014/main" xmlns="" id="{32E48560-7C11-4D81-9611-B3D686460DCC}"/>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50" name="直線コネクタ 249">
          <a:extLst>
            <a:ext uri="{FF2B5EF4-FFF2-40B4-BE49-F238E27FC236}">
              <a16:creationId xmlns:a16="http://schemas.microsoft.com/office/drawing/2014/main" xmlns="" id="{A5AF76ED-B3B5-4498-9E5B-0DF5DD128F97}"/>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51" name="テキスト ボックス 250">
          <a:extLst>
            <a:ext uri="{FF2B5EF4-FFF2-40B4-BE49-F238E27FC236}">
              <a16:creationId xmlns:a16="http://schemas.microsoft.com/office/drawing/2014/main" xmlns="" id="{4EC4EE5C-0D88-4E31-A656-7764288C04EF}"/>
            </a:ext>
          </a:extLst>
        </xdr:cNvPr>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52" name="直線コネクタ 251">
          <a:extLst>
            <a:ext uri="{FF2B5EF4-FFF2-40B4-BE49-F238E27FC236}">
              <a16:creationId xmlns:a16="http://schemas.microsoft.com/office/drawing/2014/main" xmlns="" id="{137D9779-7DCA-4CB4-AFD1-83D391B41880}"/>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53" name="テキスト ボックス 252">
          <a:extLst>
            <a:ext uri="{FF2B5EF4-FFF2-40B4-BE49-F238E27FC236}">
              <a16:creationId xmlns:a16="http://schemas.microsoft.com/office/drawing/2014/main" xmlns="" id="{75E94F1B-A9CF-4C47-890B-AD06FB575FF7}"/>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54" name="【福祉施設】&#10;有形固定資産減価償却率グラフ枠">
          <a:extLst>
            <a:ext uri="{FF2B5EF4-FFF2-40B4-BE49-F238E27FC236}">
              <a16:creationId xmlns:a16="http://schemas.microsoft.com/office/drawing/2014/main" xmlns="" id="{5A7AE51E-34C7-465D-800C-A508ECB780A9}"/>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87</xdr:row>
      <xdr:rowOff>17145</xdr:rowOff>
    </xdr:to>
    <xdr:cxnSp macro="">
      <xdr:nvCxnSpPr>
        <xdr:cNvPr id="255" name="直線コネクタ 254">
          <a:extLst>
            <a:ext uri="{FF2B5EF4-FFF2-40B4-BE49-F238E27FC236}">
              <a16:creationId xmlns:a16="http://schemas.microsoft.com/office/drawing/2014/main" xmlns="" id="{FD94E2DB-1076-4C69-A572-DB32CCED3329}"/>
            </a:ext>
          </a:extLst>
        </xdr:cNvPr>
        <xdr:cNvCxnSpPr/>
      </xdr:nvCxnSpPr>
      <xdr:spPr>
        <a:xfrm flipV="1">
          <a:off x="4634865" y="13335000"/>
          <a:ext cx="0" cy="15982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20972</xdr:rowOff>
    </xdr:from>
    <xdr:ext cx="405111" cy="259045"/>
    <xdr:sp macro="" textlink="">
      <xdr:nvSpPr>
        <xdr:cNvPr id="256" name="【福祉施設】&#10;有形固定資産減価償却率最小値テキスト">
          <a:extLst>
            <a:ext uri="{FF2B5EF4-FFF2-40B4-BE49-F238E27FC236}">
              <a16:creationId xmlns:a16="http://schemas.microsoft.com/office/drawing/2014/main" xmlns="" id="{F352FB18-3C32-4CF0-B70C-7EC468958066}"/>
            </a:ext>
          </a:extLst>
        </xdr:cNvPr>
        <xdr:cNvSpPr txBox="1"/>
      </xdr:nvSpPr>
      <xdr:spPr>
        <a:xfrm>
          <a:off x="4673600" y="149371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87</xdr:row>
      <xdr:rowOff>17145</xdr:rowOff>
    </xdr:from>
    <xdr:to>
      <xdr:col>24</xdr:col>
      <xdr:colOff>152400</xdr:colOff>
      <xdr:row>87</xdr:row>
      <xdr:rowOff>17145</xdr:rowOff>
    </xdr:to>
    <xdr:cxnSp macro="">
      <xdr:nvCxnSpPr>
        <xdr:cNvPr id="257" name="直線コネクタ 256">
          <a:extLst>
            <a:ext uri="{FF2B5EF4-FFF2-40B4-BE49-F238E27FC236}">
              <a16:creationId xmlns:a16="http://schemas.microsoft.com/office/drawing/2014/main" xmlns="" id="{4BA7C435-0A63-4CD6-AB50-C655DE98FC60}"/>
            </a:ext>
          </a:extLst>
        </xdr:cNvPr>
        <xdr:cNvCxnSpPr/>
      </xdr:nvCxnSpPr>
      <xdr:spPr>
        <a:xfrm>
          <a:off x="4546600" y="14933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469744" cy="259045"/>
    <xdr:sp macro="" textlink="">
      <xdr:nvSpPr>
        <xdr:cNvPr id="258" name="【福祉施設】&#10;有形固定資産減価償却率最大値テキスト">
          <a:extLst>
            <a:ext uri="{FF2B5EF4-FFF2-40B4-BE49-F238E27FC236}">
              <a16:creationId xmlns:a16="http://schemas.microsoft.com/office/drawing/2014/main" xmlns="" id="{DBADD49D-A1AF-48DE-86FB-9F027A0F943B}"/>
            </a:ext>
          </a:extLst>
        </xdr:cNvPr>
        <xdr:cNvSpPr txBox="1"/>
      </xdr:nvSpPr>
      <xdr:spPr>
        <a:xfrm>
          <a:off x="46736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259" name="直線コネクタ 258">
          <a:extLst>
            <a:ext uri="{FF2B5EF4-FFF2-40B4-BE49-F238E27FC236}">
              <a16:creationId xmlns:a16="http://schemas.microsoft.com/office/drawing/2014/main" xmlns="" id="{7B20B49F-8BCB-4B97-B686-AAC9D128ABFC}"/>
            </a:ext>
          </a:extLst>
        </xdr:cNvPr>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80663</xdr:rowOff>
    </xdr:from>
    <xdr:ext cx="405111" cy="259045"/>
    <xdr:sp macro="" textlink="">
      <xdr:nvSpPr>
        <xdr:cNvPr id="260" name="【福祉施設】&#10;有形固定資産減価償却率平均値テキスト">
          <a:extLst>
            <a:ext uri="{FF2B5EF4-FFF2-40B4-BE49-F238E27FC236}">
              <a16:creationId xmlns:a16="http://schemas.microsoft.com/office/drawing/2014/main" xmlns="" id="{E1A24F8F-11C7-4746-88D7-546F62BC42A5}"/>
            </a:ext>
          </a:extLst>
        </xdr:cNvPr>
        <xdr:cNvSpPr txBox="1"/>
      </xdr:nvSpPr>
      <xdr:spPr>
        <a:xfrm>
          <a:off x="4673600" y="1413956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57786</xdr:rowOff>
    </xdr:from>
    <xdr:to>
      <xdr:col>24</xdr:col>
      <xdr:colOff>114300</xdr:colOff>
      <xdr:row>83</xdr:row>
      <xdr:rowOff>159386</xdr:rowOff>
    </xdr:to>
    <xdr:sp macro="" textlink="">
      <xdr:nvSpPr>
        <xdr:cNvPr id="261" name="フローチャート: 判断 260">
          <a:extLst>
            <a:ext uri="{FF2B5EF4-FFF2-40B4-BE49-F238E27FC236}">
              <a16:creationId xmlns:a16="http://schemas.microsoft.com/office/drawing/2014/main" xmlns="" id="{BDE2866D-D2C8-46D9-A1E2-A275BAFDDA93}"/>
            </a:ext>
          </a:extLst>
        </xdr:cNvPr>
        <xdr:cNvSpPr/>
      </xdr:nvSpPr>
      <xdr:spPr>
        <a:xfrm>
          <a:off x="4584700" y="14288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71120</xdr:rowOff>
    </xdr:from>
    <xdr:to>
      <xdr:col>20</xdr:col>
      <xdr:colOff>38100</xdr:colOff>
      <xdr:row>84</xdr:row>
      <xdr:rowOff>1270</xdr:rowOff>
    </xdr:to>
    <xdr:sp macro="" textlink="">
      <xdr:nvSpPr>
        <xdr:cNvPr id="262" name="フローチャート: 判断 261">
          <a:extLst>
            <a:ext uri="{FF2B5EF4-FFF2-40B4-BE49-F238E27FC236}">
              <a16:creationId xmlns:a16="http://schemas.microsoft.com/office/drawing/2014/main" xmlns="" id="{8AD97880-3A44-4719-B92F-9085909CE1C3}"/>
            </a:ext>
          </a:extLst>
        </xdr:cNvPr>
        <xdr:cNvSpPr/>
      </xdr:nvSpPr>
      <xdr:spPr>
        <a:xfrm>
          <a:off x="3746500" y="14301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83</xdr:row>
      <xdr:rowOff>95886</xdr:rowOff>
    </xdr:from>
    <xdr:to>
      <xdr:col>15</xdr:col>
      <xdr:colOff>101600</xdr:colOff>
      <xdr:row>84</xdr:row>
      <xdr:rowOff>26036</xdr:rowOff>
    </xdr:to>
    <xdr:sp macro="" textlink="">
      <xdr:nvSpPr>
        <xdr:cNvPr id="263" name="フローチャート: 判断 262">
          <a:extLst>
            <a:ext uri="{FF2B5EF4-FFF2-40B4-BE49-F238E27FC236}">
              <a16:creationId xmlns:a16="http://schemas.microsoft.com/office/drawing/2014/main" xmlns="" id="{9201D493-B1AB-4E59-B311-6DAD566E0FED}"/>
            </a:ext>
          </a:extLst>
        </xdr:cNvPr>
        <xdr:cNvSpPr/>
      </xdr:nvSpPr>
      <xdr:spPr>
        <a:xfrm>
          <a:off x="2857500" y="14326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83</xdr:row>
      <xdr:rowOff>69214</xdr:rowOff>
    </xdr:from>
    <xdr:to>
      <xdr:col>10</xdr:col>
      <xdr:colOff>165100</xdr:colOff>
      <xdr:row>83</xdr:row>
      <xdr:rowOff>170814</xdr:rowOff>
    </xdr:to>
    <xdr:sp macro="" textlink="">
      <xdr:nvSpPr>
        <xdr:cNvPr id="264" name="フローチャート: 判断 263">
          <a:extLst>
            <a:ext uri="{FF2B5EF4-FFF2-40B4-BE49-F238E27FC236}">
              <a16:creationId xmlns:a16="http://schemas.microsoft.com/office/drawing/2014/main" xmlns="" id="{6BFB63A2-2C3C-48C2-B4D3-547E94BC04E8}"/>
            </a:ext>
          </a:extLst>
        </xdr:cNvPr>
        <xdr:cNvSpPr/>
      </xdr:nvSpPr>
      <xdr:spPr>
        <a:xfrm>
          <a:off x="1968500" y="14299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65" name="テキスト ボックス 264">
          <a:extLst>
            <a:ext uri="{FF2B5EF4-FFF2-40B4-BE49-F238E27FC236}">
              <a16:creationId xmlns:a16="http://schemas.microsoft.com/office/drawing/2014/main" xmlns="" id="{C7DF8B46-C933-49E9-9FD7-DDBDD8C78C98}"/>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66" name="テキスト ボックス 265">
          <a:extLst>
            <a:ext uri="{FF2B5EF4-FFF2-40B4-BE49-F238E27FC236}">
              <a16:creationId xmlns:a16="http://schemas.microsoft.com/office/drawing/2014/main" xmlns="" id="{D9ACDF91-9943-4100-83CC-72CA3F420C0A}"/>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67" name="テキスト ボックス 266">
          <a:extLst>
            <a:ext uri="{FF2B5EF4-FFF2-40B4-BE49-F238E27FC236}">
              <a16:creationId xmlns:a16="http://schemas.microsoft.com/office/drawing/2014/main" xmlns="" id="{93EEE65A-F46E-41A8-98A9-5D546CAB07D5}"/>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68" name="テキスト ボックス 267">
          <a:extLst>
            <a:ext uri="{FF2B5EF4-FFF2-40B4-BE49-F238E27FC236}">
              <a16:creationId xmlns:a16="http://schemas.microsoft.com/office/drawing/2014/main" xmlns="" id="{A604F719-EFD0-4ECF-A090-758353D50A62}"/>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69" name="テキスト ボックス 268">
          <a:extLst>
            <a:ext uri="{FF2B5EF4-FFF2-40B4-BE49-F238E27FC236}">
              <a16:creationId xmlns:a16="http://schemas.microsoft.com/office/drawing/2014/main" xmlns="" id="{986434ED-D6CE-405D-9298-6866EEDD1F9B}"/>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86</xdr:row>
      <xdr:rowOff>48261</xdr:rowOff>
    </xdr:from>
    <xdr:to>
      <xdr:col>24</xdr:col>
      <xdr:colOff>114300</xdr:colOff>
      <xdr:row>86</xdr:row>
      <xdr:rowOff>149861</xdr:rowOff>
    </xdr:to>
    <xdr:sp macro="" textlink="">
      <xdr:nvSpPr>
        <xdr:cNvPr id="270" name="楕円 269">
          <a:extLst>
            <a:ext uri="{FF2B5EF4-FFF2-40B4-BE49-F238E27FC236}">
              <a16:creationId xmlns:a16="http://schemas.microsoft.com/office/drawing/2014/main" xmlns="" id="{B8DF6ABA-B226-4E3D-98FE-505E2D749A57}"/>
            </a:ext>
          </a:extLst>
        </xdr:cNvPr>
        <xdr:cNvSpPr/>
      </xdr:nvSpPr>
      <xdr:spPr>
        <a:xfrm>
          <a:off x="4584700" y="14792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134638</xdr:rowOff>
    </xdr:from>
    <xdr:ext cx="405111" cy="259045"/>
    <xdr:sp macro="" textlink="">
      <xdr:nvSpPr>
        <xdr:cNvPr id="271" name="【福祉施設】&#10;有形固定資産減価償却率該当値テキスト">
          <a:extLst>
            <a:ext uri="{FF2B5EF4-FFF2-40B4-BE49-F238E27FC236}">
              <a16:creationId xmlns:a16="http://schemas.microsoft.com/office/drawing/2014/main" xmlns="" id="{FE8EF6D5-B00E-4555-B6D0-0A3CAC43B0A3}"/>
            </a:ext>
          </a:extLst>
        </xdr:cNvPr>
        <xdr:cNvSpPr txBox="1"/>
      </xdr:nvSpPr>
      <xdr:spPr>
        <a:xfrm>
          <a:off x="4673600" y="147078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86</xdr:row>
      <xdr:rowOff>103505</xdr:rowOff>
    </xdr:from>
    <xdr:to>
      <xdr:col>20</xdr:col>
      <xdr:colOff>38100</xdr:colOff>
      <xdr:row>87</xdr:row>
      <xdr:rowOff>33655</xdr:rowOff>
    </xdr:to>
    <xdr:sp macro="" textlink="">
      <xdr:nvSpPr>
        <xdr:cNvPr id="272" name="楕円 271">
          <a:extLst>
            <a:ext uri="{FF2B5EF4-FFF2-40B4-BE49-F238E27FC236}">
              <a16:creationId xmlns:a16="http://schemas.microsoft.com/office/drawing/2014/main" xmlns="" id="{343E879E-A65A-42F3-BBED-AC9C37B9DFDF}"/>
            </a:ext>
          </a:extLst>
        </xdr:cNvPr>
        <xdr:cNvSpPr/>
      </xdr:nvSpPr>
      <xdr:spPr>
        <a:xfrm>
          <a:off x="3746500" y="14848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86</xdr:row>
      <xdr:rowOff>99061</xdr:rowOff>
    </xdr:from>
    <xdr:to>
      <xdr:col>24</xdr:col>
      <xdr:colOff>63500</xdr:colOff>
      <xdr:row>86</xdr:row>
      <xdr:rowOff>154305</xdr:rowOff>
    </xdr:to>
    <xdr:cxnSp macro="">
      <xdr:nvCxnSpPr>
        <xdr:cNvPr id="273" name="直線コネクタ 272">
          <a:extLst>
            <a:ext uri="{FF2B5EF4-FFF2-40B4-BE49-F238E27FC236}">
              <a16:creationId xmlns:a16="http://schemas.microsoft.com/office/drawing/2014/main" xmlns="" id="{5D8E8211-AA80-41B4-86FD-CE164B737B73}"/>
            </a:ext>
          </a:extLst>
        </xdr:cNvPr>
        <xdr:cNvCxnSpPr/>
      </xdr:nvCxnSpPr>
      <xdr:spPr>
        <a:xfrm flipV="1">
          <a:off x="3797300" y="14843761"/>
          <a:ext cx="838200" cy="55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111125</xdr:rowOff>
    </xdr:from>
    <xdr:to>
      <xdr:col>15</xdr:col>
      <xdr:colOff>101600</xdr:colOff>
      <xdr:row>84</xdr:row>
      <xdr:rowOff>41275</xdr:rowOff>
    </xdr:to>
    <xdr:sp macro="" textlink="">
      <xdr:nvSpPr>
        <xdr:cNvPr id="274" name="楕円 273">
          <a:extLst>
            <a:ext uri="{FF2B5EF4-FFF2-40B4-BE49-F238E27FC236}">
              <a16:creationId xmlns:a16="http://schemas.microsoft.com/office/drawing/2014/main" xmlns="" id="{7E4A9B66-CBC6-4898-8ADC-6A061A0DB81E}"/>
            </a:ext>
          </a:extLst>
        </xdr:cNvPr>
        <xdr:cNvSpPr/>
      </xdr:nvSpPr>
      <xdr:spPr>
        <a:xfrm>
          <a:off x="2857500" y="14341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83</xdr:row>
      <xdr:rowOff>161925</xdr:rowOff>
    </xdr:from>
    <xdr:to>
      <xdr:col>19</xdr:col>
      <xdr:colOff>177800</xdr:colOff>
      <xdr:row>86</xdr:row>
      <xdr:rowOff>154305</xdr:rowOff>
    </xdr:to>
    <xdr:cxnSp macro="">
      <xdr:nvCxnSpPr>
        <xdr:cNvPr id="275" name="直線コネクタ 274">
          <a:extLst>
            <a:ext uri="{FF2B5EF4-FFF2-40B4-BE49-F238E27FC236}">
              <a16:creationId xmlns:a16="http://schemas.microsoft.com/office/drawing/2014/main" xmlns="" id="{590D1F1E-3E73-4DA5-A2DC-C3C70F7404CE}"/>
            </a:ext>
          </a:extLst>
        </xdr:cNvPr>
        <xdr:cNvCxnSpPr/>
      </xdr:nvCxnSpPr>
      <xdr:spPr>
        <a:xfrm>
          <a:off x="2908300" y="14392275"/>
          <a:ext cx="889000" cy="506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170180</xdr:rowOff>
    </xdr:from>
    <xdr:to>
      <xdr:col>10</xdr:col>
      <xdr:colOff>165100</xdr:colOff>
      <xdr:row>84</xdr:row>
      <xdr:rowOff>100330</xdr:rowOff>
    </xdr:to>
    <xdr:sp macro="" textlink="">
      <xdr:nvSpPr>
        <xdr:cNvPr id="276" name="楕円 275">
          <a:extLst>
            <a:ext uri="{FF2B5EF4-FFF2-40B4-BE49-F238E27FC236}">
              <a16:creationId xmlns:a16="http://schemas.microsoft.com/office/drawing/2014/main" xmlns="" id="{C357037E-46CA-4542-9EF9-43A8A7A9ABF1}"/>
            </a:ext>
          </a:extLst>
        </xdr:cNvPr>
        <xdr:cNvSpPr/>
      </xdr:nvSpPr>
      <xdr:spPr>
        <a:xfrm>
          <a:off x="1968500" y="1440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161925</xdr:rowOff>
    </xdr:from>
    <xdr:to>
      <xdr:col>15</xdr:col>
      <xdr:colOff>50800</xdr:colOff>
      <xdr:row>84</xdr:row>
      <xdr:rowOff>49530</xdr:rowOff>
    </xdr:to>
    <xdr:cxnSp macro="">
      <xdr:nvCxnSpPr>
        <xdr:cNvPr id="277" name="直線コネクタ 276">
          <a:extLst>
            <a:ext uri="{FF2B5EF4-FFF2-40B4-BE49-F238E27FC236}">
              <a16:creationId xmlns:a16="http://schemas.microsoft.com/office/drawing/2014/main" xmlns="" id="{E92BD30A-3725-435A-95E4-4032403774E9}"/>
            </a:ext>
          </a:extLst>
        </xdr:cNvPr>
        <xdr:cNvCxnSpPr/>
      </xdr:nvCxnSpPr>
      <xdr:spPr>
        <a:xfrm flipV="1">
          <a:off x="2019300" y="14392275"/>
          <a:ext cx="889000" cy="59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17797</xdr:rowOff>
    </xdr:from>
    <xdr:ext cx="405111" cy="259045"/>
    <xdr:sp macro="" textlink="">
      <xdr:nvSpPr>
        <xdr:cNvPr id="278" name="n_1aveValue【福祉施設】&#10;有形固定資産減価償却率">
          <a:extLst>
            <a:ext uri="{FF2B5EF4-FFF2-40B4-BE49-F238E27FC236}">
              <a16:creationId xmlns:a16="http://schemas.microsoft.com/office/drawing/2014/main" xmlns="" id="{B0CCA69C-4E7F-4F88-979E-6601E155BD1B}"/>
            </a:ext>
          </a:extLst>
        </xdr:cNvPr>
        <xdr:cNvSpPr txBox="1"/>
      </xdr:nvSpPr>
      <xdr:spPr>
        <a:xfrm>
          <a:off x="3582044" y="14076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42563</xdr:rowOff>
    </xdr:from>
    <xdr:ext cx="405111" cy="259045"/>
    <xdr:sp macro="" textlink="">
      <xdr:nvSpPr>
        <xdr:cNvPr id="279" name="n_2aveValue【福祉施設】&#10;有形固定資産減価償却率">
          <a:extLst>
            <a:ext uri="{FF2B5EF4-FFF2-40B4-BE49-F238E27FC236}">
              <a16:creationId xmlns:a16="http://schemas.microsoft.com/office/drawing/2014/main" xmlns="" id="{3F719D51-7ABF-4E88-8B6C-5CAEBD62246E}"/>
            </a:ext>
          </a:extLst>
        </xdr:cNvPr>
        <xdr:cNvSpPr txBox="1"/>
      </xdr:nvSpPr>
      <xdr:spPr>
        <a:xfrm>
          <a:off x="2705744" y="141014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15891</xdr:rowOff>
    </xdr:from>
    <xdr:ext cx="405111" cy="259045"/>
    <xdr:sp macro="" textlink="">
      <xdr:nvSpPr>
        <xdr:cNvPr id="280" name="n_3aveValue【福祉施設】&#10;有形固定資産減価償却率">
          <a:extLst>
            <a:ext uri="{FF2B5EF4-FFF2-40B4-BE49-F238E27FC236}">
              <a16:creationId xmlns:a16="http://schemas.microsoft.com/office/drawing/2014/main" xmlns="" id="{D3D86356-7EF4-4E46-9C50-97569844D4F7}"/>
            </a:ext>
          </a:extLst>
        </xdr:cNvPr>
        <xdr:cNvSpPr txBox="1"/>
      </xdr:nvSpPr>
      <xdr:spPr>
        <a:xfrm>
          <a:off x="1816744" y="140747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87</xdr:row>
      <xdr:rowOff>24782</xdr:rowOff>
    </xdr:from>
    <xdr:ext cx="405111" cy="259045"/>
    <xdr:sp macro="" textlink="">
      <xdr:nvSpPr>
        <xdr:cNvPr id="281" name="n_1mainValue【福祉施設】&#10;有形固定資産減価償却率">
          <a:extLst>
            <a:ext uri="{FF2B5EF4-FFF2-40B4-BE49-F238E27FC236}">
              <a16:creationId xmlns:a16="http://schemas.microsoft.com/office/drawing/2014/main" xmlns="" id="{5647E4B3-F9B2-42C2-9D36-33F3145D9734}"/>
            </a:ext>
          </a:extLst>
        </xdr:cNvPr>
        <xdr:cNvSpPr txBox="1"/>
      </xdr:nvSpPr>
      <xdr:spPr>
        <a:xfrm>
          <a:off x="3582044" y="149409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32402</xdr:rowOff>
    </xdr:from>
    <xdr:ext cx="405111" cy="259045"/>
    <xdr:sp macro="" textlink="">
      <xdr:nvSpPr>
        <xdr:cNvPr id="282" name="n_2mainValue【福祉施設】&#10;有形固定資産減価償却率">
          <a:extLst>
            <a:ext uri="{FF2B5EF4-FFF2-40B4-BE49-F238E27FC236}">
              <a16:creationId xmlns:a16="http://schemas.microsoft.com/office/drawing/2014/main" xmlns="" id="{8693A9C3-DF27-4B88-9CC8-77F1A76BD063}"/>
            </a:ext>
          </a:extLst>
        </xdr:cNvPr>
        <xdr:cNvSpPr txBox="1"/>
      </xdr:nvSpPr>
      <xdr:spPr>
        <a:xfrm>
          <a:off x="2705744" y="14434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91457</xdr:rowOff>
    </xdr:from>
    <xdr:ext cx="405111" cy="259045"/>
    <xdr:sp macro="" textlink="">
      <xdr:nvSpPr>
        <xdr:cNvPr id="283" name="n_3mainValue【福祉施設】&#10;有形固定資産減価償却率">
          <a:extLst>
            <a:ext uri="{FF2B5EF4-FFF2-40B4-BE49-F238E27FC236}">
              <a16:creationId xmlns:a16="http://schemas.microsoft.com/office/drawing/2014/main" xmlns="" id="{193619BA-55F3-40F1-831A-BDA3A256F0C0}"/>
            </a:ext>
          </a:extLst>
        </xdr:cNvPr>
        <xdr:cNvSpPr txBox="1"/>
      </xdr:nvSpPr>
      <xdr:spPr>
        <a:xfrm>
          <a:off x="1816744" y="14493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84" name="正方形/長方形 283">
          <a:extLst>
            <a:ext uri="{FF2B5EF4-FFF2-40B4-BE49-F238E27FC236}">
              <a16:creationId xmlns:a16="http://schemas.microsoft.com/office/drawing/2014/main" xmlns="" id="{0300A49C-59EA-44CD-8CB8-4D0D523A80B6}"/>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85" name="正方形/長方形 284">
          <a:extLst>
            <a:ext uri="{FF2B5EF4-FFF2-40B4-BE49-F238E27FC236}">
              <a16:creationId xmlns:a16="http://schemas.microsoft.com/office/drawing/2014/main" xmlns="" id="{0951C8B2-0FEF-4703-81BE-4DCD505DE153}"/>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86" name="正方形/長方形 285">
          <a:extLst>
            <a:ext uri="{FF2B5EF4-FFF2-40B4-BE49-F238E27FC236}">
              <a16:creationId xmlns:a16="http://schemas.microsoft.com/office/drawing/2014/main" xmlns="" id="{E75B1552-C86A-49CA-AEE2-C626EA97FE2E}"/>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87" name="正方形/長方形 286">
          <a:extLst>
            <a:ext uri="{FF2B5EF4-FFF2-40B4-BE49-F238E27FC236}">
              <a16:creationId xmlns:a16="http://schemas.microsoft.com/office/drawing/2014/main" xmlns="" id="{8B2F414C-CFF7-4826-9083-4332A5F996FC}"/>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88" name="正方形/長方形 287">
          <a:extLst>
            <a:ext uri="{FF2B5EF4-FFF2-40B4-BE49-F238E27FC236}">
              <a16:creationId xmlns:a16="http://schemas.microsoft.com/office/drawing/2014/main" xmlns="" id="{AB235AC6-CF5C-42B1-B32F-D09BDF58B035}"/>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89" name="正方形/長方形 288">
          <a:extLst>
            <a:ext uri="{FF2B5EF4-FFF2-40B4-BE49-F238E27FC236}">
              <a16:creationId xmlns:a16="http://schemas.microsoft.com/office/drawing/2014/main" xmlns="" id="{A4ADACC8-054C-44B6-8C96-A08D05B0A688}"/>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90" name="正方形/長方形 289">
          <a:extLst>
            <a:ext uri="{FF2B5EF4-FFF2-40B4-BE49-F238E27FC236}">
              <a16:creationId xmlns:a16="http://schemas.microsoft.com/office/drawing/2014/main" xmlns="" id="{F0EF7B08-9FF0-44BD-ACA6-4790CC83F7DA}"/>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91" name="正方形/長方形 290">
          <a:extLst>
            <a:ext uri="{FF2B5EF4-FFF2-40B4-BE49-F238E27FC236}">
              <a16:creationId xmlns:a16="http://schemas.microsoft.com/office/drawing/2014/main" xmlns="" id="{B8D9E5F1-50C3-4F73-B23A-F206139B68A9}"/>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92" name="テキスト ボックス 291">
          <a:extLst>
            <a:ext uri="{FF2B5EF4-FFF2-40B4-BE49-F238E27FC236}">
              <a16:creationId xmlns:a16="http://schemas.microsoft.com/office/drawing/2014/main" xmlns="" id="{D2B5A12B-2766-4B92-8078-DF978A61E572}"/>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93" name="直線コネクタ 292">
          <a:extLst>
            <a:ext uri="{FF2B5EF4-FFF2-40B4-BE49-F238E27FC236}">
              <a16:creationId xmlns:a16="http://schemas.microsoft.com/office/drawing/2014/main" xmlns="" id="{01DBBAF2-2EB7-45E5-94CD-940F9D1BAA41}"/>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294" name="直線コネクタ 293">
          <a:extLst>
            <a:ext uri="{FF2B5EF4-FFF2-40B4-BE49-F238E27FC236}">
              <a16:creationId xmlns:a16="http://schemas.microsoft.com/office/drawing/2014/main" xmlns="" id="{67174D70-4167-4C8A-96A6-21655CADD7F1}"/>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295" name="テキスト ボックス 294">
          <a:extLst>
            <a:ext uri="{FF2B5EF4-FFF2-40B4-BE49-F238E27FC236}">
              <a16:creationId xmlns:a16="http://schemas.microsoft.com/office/drawing/2014/main" xmlns="" id="{42BFBFE3-FE77-4C66-99DB-F232C97D2060}"/>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296" name="直線コネクタ 295">
          <a:extLst>
            <a:ext uri="{FF2B5EF4-FFF2-40B4-BE49-F238E27FC236}">
              <a16:creationId xmlns:a16="http://schemas.microsoft.com/office/drawing/2014/main" xmlns="" id="{4C4C5F5E-5058-414B-9D10-D63361C86D8A}"/>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297" name="テキスト ボックス 296">
          <a:extLst>
            <a:ext uri="{FF2B5EF4-FFF2-40B4-BE49-F238E27FC236}">
              <a16:creationId xmlns:a16="http://schemas.microsoft.com/office/drawing/2014/main" xmlns="" id="{214F4949-2DF7-4C0A-8A5E-553105D9520A}"/>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298" name="直線コネクタ 297">
          <a:extLst>
            <a:ext uri="{FF2B5EF4-FFF2-40B4-BE49-F238E27FC236}">
              <a16:creationId xmlns:a16="http://schemas.microsoft.com/office/drawing/2014/main" xmlns="" id="{76F52EAF-B21C-4E1D-A5B3-4FF3C1F475DC}"/>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299" name="テキスト ボックス 298">
          <a:extLst>
            <a:ext uri="{FF2B5EF4-FFF2-40B4-BE49-F238E27FC236}">
              <a16:creationId xmlns:a16="http://schemas.microsoft.com/office/drawing/2014/main" xmlns="" id="{1DCCB446-0F97-4966-9956-56C1AC0B7CC2}"/>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00" name="直線コネクタ 299">
          <a:extLst>
            <a:ext uri="{FF2B5EF4-FFF2-40B4-BE49-F238E27FC236}">
              <a16:creationId xmlns:a16="http://schemas.microsoft.com/office/drawing/2014/main" xmlns="" id="{77DFFB9B-D27B-4BC2-93A8-B084FA0941AC}"/>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01" name="テキスト ボックス 300">
          <a:extLst>
            <a:ext uri="{FF2B5EF4-FFF2-40B4-BE49-F238E27FC236}">
              <a16:creationId xmlns:a16="http://schemas.microsoft.com/office/drawing/2014/main" xmlns="" id="{47ED3859-1BDE-4358-B005-A1057BB1F829}"/>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02" name="直線コネクタ 301">
          <a:extLst>
            <a:ext uri="{FF2B5EF4-FFF2-40B4-BE49-F238E27FC236}">
              <a16:creationId xmlns:a16="http://schemas.microsoft.com/office/drawing/2014/main" xmlns="" id="{4AB1C7AF-2D80-48F2-AF3F-81AFB529FC49}"/>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303" name="テキスト ボックス 302">
          <a:extLst>
            <a:ext uri="{FF2B5EF4-FFF2-40B4-BE49-F238E27FC236}">
              <a16:creationId xmlns:a16="http://schemas.microsoft.com/office/drawing/2014/main" xmlns="" id="{24033533-1338-484F-93D2-107D5EABFA81}"/>
            </a:ext>
          </a:extLst>
        </xdr:cNvPr>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04" name="直線コネクタ 303">
          <a:extLst>
            <a:ext uri="{FF2B5EF4-FFF2-40B4-BE49-F238E27FC236}">
              <a16:creationId xmlns:a16="http://schemas.microsoft.com/office/drawing/2014/main" xmlns="" id="{F551846B-3236-4A44-A977-2DAB44FA26CE}"/>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305" name="テキスト ボックス 304">
          <a:extLst>
            <a:ext uri="{FF2B5EF4-FFF2-40B4-BE49-F238E27FC236}">
              <a16:creationId xmlns:a16="http://schemas.microsoft.com/office/drawing/2014/main" xmlns="" id="{9E14D4D2-9ECA-45B3-B0FB-1A60CA8276E6}"/>
            </a:ext>
          </a:extLst>
        </xdr:cNvPr>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06" name="直線コネクタ 305">
          <a:extLst>
            <a:ext uri="{FF2B5EF4-FFF2-40B4-BE49-F238E27FC236}">
              <a16:creationId xmlns:a16="http://schemas.microsoft.com/office/drawing/2014/main" xmlns="" id="{C3737AEA-38A3-41E1-BCAC-B1CC6835DED3}"/>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07" name="テキスト ボックス 306">
          <a:extLst>
            <a:ext uri="{FF2B5EF4-FFF2-40B4-BE49-F238E27FC236}">
              <a16:creationId xmlns:a16="http://schemas.microsoft.com/office/drawing/2014/main" xmlns="" id="{14142B7F-A9FE-4334-A1E4-19C2FD68B86F}"/>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08" name="【福祉施設】&#10;一人当たり面積グラフ枠">
          <a:extLst>
            <a:ext uri="{FF2B5EF4-FFF2-40B4-BE49-F238E27FC236}">
              <a16:creationId xmlns:a16="http://schemas.microsoft.com/office/drawing/2014/main" xmlns="" id="{BC032DCF-66CA-4551-88EA-FF5E58BB3276}"/>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160564</xdr:rowOff>
    </xdr:from>
    <xdr:to>
      <xdr:col>54</xdr:col>
      <xdr:colOff>189865</xdr:colOff>
      <xdr:row>86</xdr:row>
      <xdr:rowOff>159584</xdr:rowOff>
    </xdr:to>
    <xdr:cxnSp macro="">
      <xdr:nvCxnSpPr>
        <xdr:cNvPr id="309" name="直線コネクタ 308">
          <a:extLst>
            <a:ext uri="{FF2B5EF4-FFF2-40B4-BE49-F238E27FC236}">
              <a16:creationId xmlns:a16="http://schemas.microsoft.com/office/drawing/2014/main" xmlns="" id="{7C010186-DF04-4576-86DA-7251A247F43B}"/>
            </a:ext>
          </a:extLst>
        </xdr:cNvPr>
        <xdr:cNvCxnSpPr/>
      </xdr:nvCxnSpPr>
      <xdr:spPr>
        <a:xfrm flipV="1">
          <a:off x="10476865" y="13362214"/>
          <a:ext cx="0" cy="15420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163411</xdr:rowOff>
    </xdr:from>
    <xdr:ext cx="469744" cy="259045"/>
    <xdr:sp macro="" textlink="">
      <xdr:nvSpPr>
        <xdr:cNvPr id="310" name="【福祉施設】&#10;一人当たり面積最小値テキスト">
          <a:extLst>
            <a:ext uri="{FF2B5EF4-FFF2-40B4-BE49-F238E27FC236}">
              <a16:creationId xmlns:a16="http://schemas.microsoft.com/office/drawing/2014/main" xmlns="" id="{6EAF3353-4C47-4822-BEFD-3923134264C7}"/>
            </a:ext>
          </a:extLst>
        </xdr:cNvPr>
        <xdr:cNvSpPr txBox="1"/>
      </xdr:nvSpPr>
      <xdr:spPr>
        <a:xfrm>
          <a:off x="10515600" y="14908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159584</xdr:rowOff>
    </xdr:from>
    <xdr:to>
      <xdr:col>55</xdr:col>
      <xdr:colOff>88900</xdr:colOff>
      <xdr:row>86</xdr:row>
      <xdr:rowOff>159584</xdr:rowOff>
    </xdr:to>
    <xdr:cxnSp macro="">
      <xdr:nvCxnSpPr>
        <xdr:cNvPr id="311" name="直線コネクタ 310">
          <a:extLst>
            <a:ext uri="{FF2B5EF4-FFF2-40B4-BE49-F238E27FC236}">
              <a16:creationId xmlns:a16="http://schemas.microsoft.com/office/drawing/2014/main" xmlns="" id="{0D230FAF-6070-4BAE-A5E0-1FBA1472AE6B}"/>
            </a:ext>
          </a:extLst>
        </xdr:cNvPr>
        <xdr:cNvCxnSpPr/>
      </xdr:nvCxnSpPr>
      <xdr:spPr>
        <a:xfrm>
          <a:off x="10388600" y="14904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107241</xdr:rowOff>
    </xdr:from>
    <xdr:ext cx="469744" cy="259045"/>
    <xdr:sp macro="" textlink="">
      <xdr:nvSpPr>
        <xdr:cNvPr id="312" name="【福祉施設】&#10;一人当たり面積最大値テキスト">
          <a:extLst>
            <a:ext uri="{FF2B5EF4-FFF2-40B4-BE49-F238E27FC236}">
              <a16:creationId xmlns:a16="http://schemas.microsoft.com/office/drawing/2014/main" xmlns="" id="{459E82AE-353E-4B25-8DAD-F51F7466FF4F}"/>
            </a:ext>
          </a:extLst>
        </xdr:cNvPr>
        <xdr:cNvSpPr txBox="1"/>
      </xdr:nvSpPr>
      <xdr:spPr>
        <a:xfrm>
          <a:off x="10515600" y="131374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160564</xdr:rowOff>
    </xdr:from>
    <xdr:to>
      <xdr:col>55</xdr:col>
      <xdr:colOff>88900</xdr:colOff>
      <xdr:row>77</xdr:row>
      <xdr:rowOff>160564</xdr:rowOff>
    </xdr:to>
    <xdr:cxnSp macro="">
      <xdr:nvCxnSpPr>
        <xdr:cNvPr id="313" name="直線コネクタ 312">
          <a:extLst>
            <a:ext uri="{FF2B5EF4-FFF2-40B4-BE49-F238E27FC236}">
              <a16:creationId xmlns:a16="http://schemas.microsoft.com/office/drawing/2014/main" xmlns="" id="{4CB48855-EE1F-40E4-BD9F-44A959676B95}"/>
            </a:ext>
          </a:extLst>
        </xdr:cNvPr>
        <xdr:cNvCxnSpPr/>
      </xdr:nvCxnSpPr>
      <xdr:spPr>
        <a:xfrm>
          <a:off x="10388600" y="13362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131625</xdr:rowOff>
    </xdr:from>
    <xdr:ext cx="469744" cy="259045"/>
    <xdr:sp macro="" textlink="">
      <xdr:nvSpPr>
        <xdr:cNvPr id="314" name="【福祉施設】&#10;一人当たり面積平均値テキスト">
          <a:extLst>
            <a:ext uri="{FF2B5EF4-FFF2-40B4-BE49-F238E27FC236}">
              <a16:creationId xmlns:a16="http://schemas.microsoft.com/office/drawing/2014/main" xmlns="" id="{642CA552-6681-4DF0-AD26-A8D6609B8D52}"/>
            </a:ext>
          </a:extLst>
        </xdr:cNvPr>
        <xdr:cNvSpPr txBox="1"/>
      </xdr:nvSpPr>
      <xdr:spPr>
        <a:xfrm>
          <a:off x="10515600" y="145334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153198</xdr:rowOff>
    </xdr:from>
    <xdr:to>
      <xdr:col>55</xdr:col>
      <xdr:colOff>50800</xdr:colOff>
      <xdr:row>85</xdr:row>
      <xdr:rowOff>83348</xdr:rowOff>
    </xdr:to>
    <xdr:sp macro="" textlink="">
      <xdr:nvSpPr>
        <xdr:cNvPr id="315" name="フローチャート: 判断 314">
          <a:extLst>
            <a:ext uri="{FF2B5EF4-FFF2-40B4-BE49-F238E27FC236}">
              <a16:creationId xmlns:a16="http://schemas.microsoft.com/office/drawing/2014/main" xmlns="" id="{5868B682-BDC9-4F67-8353-6BC48FD98357}"/>
            </a:ext>
          </a:extLst>
        </xdr:cNvPr>
        <xdr:cNvSpPr/>
      </xdr:nvSpPr>
      <xdr:spPr>
        <a:xfrm>
          <a:off x="10426700" y="14554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690</xdr:rowOff>
    </xdr:from>
    <xdr:to>
      <xdr:col>50</xdr:col>
      <xdr:colOff>165100</xdr:colOff>
      <xdr:row>85</xdr:row>
      <xdr:rowOff>102290</xdr:rowOff>
    </xdr:to>
    <xdr:sp macro="" textlink="">
      <xdr:nvSpPr>
        <xdr:cNvPr id="316" name="フローチャート: 判断 315">
          <a:extLst>
            <a:ext uri="{FF2B5EF4-FFF2-40B4-BE49-F238E27FC236}">
              <a16:creationId xmlns:a16="http://schemas.microsoft.com/office/drawing/2014/main" xmlns="" id="{8F72B76B-BB8A-44EA-B59C-32B33FAFDE05}"/>
            </a:ext>
          </a:extLst>
        </xdr:cNvPr>
        <xdr:cNvSpPr/>
      </xdr:nvSpPr>
      <xdr:spPr>
        <a:xfrm>
          <a:off x="9588500" y="14573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10813</xdr:rowOff>
    </xdr:from>
    <xdr:to>
      <xdr:col>46</xdr:col>
      <xdr:colOff>38100</xdr:colOff>
      <xdr:row>85</xdr:row>
      <xdr:rowOff>112413</xdr:rowOff>
    </xdr:to>
    <xdr:sp macro="" textlink="">
      <xdr:nvSpPr>
        <xdr:cNvPr id="317" name="フローチャート: 判断 316">
          <a:extLst>
            <a:ext uri="{FF2B5EF4-FFF2-40B4-BE49-F238E27FC236}">
              <a16:creationId xmlns:a16="http://schemas.microsoft.com/office/drawing/2014/main" xmlns="" id="{C0CFF3E3-78A9-414F-8336-8543E8E63530}"/>
            </a:ext>
          </a:extLst>
        </xdr:cNvPr>
        <xdr:cNvSpPr/>
      </xdr:nvSpPr>
      <xdr:spPr>
        <a:xfrm>
          <a:off x="8699500" y="14584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33674</xdr:rowOff>
    </xdr:from>
    <xdr:to>
      <xdr:col>41</xdr:col>
      <xdr:colOff>101600</xdr:colOff>
      <xdr:row>85</xdr:row>
      <xdr:rowOff>135274</xdr:rowOff>
    </xdr:to>
    <xdr:sp macro="" textlink="">
      <xdr:nvSpPr>
        <xdr:cNvPr id="318" name="フローチャート: 判断 317">
          <a:extLst>
            <a:ext uri="{FF2B5EF4-FFF2-40B4-BE49-F238E27FC236}">
              <a16:creationId xmlns:a16="http://schemas.microsoft.com/office/drawing/2014/main" xmlns="" id="{3D807A00-6C5C-4C42-A542-96865B0CD173}"/>
            </a:ext>
          </a:extLst>
        </xdr:cNvPr>
        <xdr:cNvSpPr/>
      </xdr:nvSpPr>
      <xdr:spPr>
        <a:xfrm>
          <a:off x="7810500" y="14606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19" name="テキスト ボックス 318">
          <a:extLst>
            <a:ext uri="{FF2B5EF4-FFF2-40B4-BE49-F238E27FC236}">
              <a16:creationId xmlns:a16="http://schemas.microsoft.com/office/drawing/2014/main" xmlns="" id="{833744F1-2344-4ECE-97EB-FA640DB5CF13}"/>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20" name="テキスト ボックス 319">
          <a:extLst>
            <a:ext uri="{FF2B5EF4-FFF2-40B4-BE49-F238E27FC236}">
              <a16:creationId xmlns:a16="http://schemas.microsoft.com/office/drawing/2014/main" xmlns="" id="{97661B0B-686A-4D5C-A889-A6997F9DAAB5}"/>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21" name="テキスト ボックス 320">
          <a:extLst>
            <a:ext uri="{FF2B5EF4-FFF2-40B4-BE49-F238E27FC236}">
              <a16:creationId xmlns:a16="http://schemas.microsoft.com/office/drawing/2014/main" xmlns="" id="{7F5B3336-E3C4-4B31-8E88-390A4AF031B5}"/>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22" name="テキスト ボックス 321">
          <a:extLst>
            <a:ext uri="{FF2B5EF4-FFF2-40B4-BE49-F238E27FC236}">
              <a16:creationId xmlns:a16="http://schemas.microsoft.com/office/drawing/2014/main" xmlns="" id="{EECC1E66-3608-4A58-986D-69E3FB6098F4}"/>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23" name="テキスト ボックス 322">
          <a:extLst>
            <a:ext uri="{FF2B5EF4-FFF2-40B4-BE49-F238E27FC236}">
              <a16:creationId xmlns:a16="http://schemas.microsoft.com/office/drawing/2014/main" xmlns="" id="{74FEC04C-D4BE-4865-ADC1-D0079682A079}"/>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39226</xdr:rowOff>
    </xdr:from>
    <xdr:to>
      <xdr:col>55</xdr:col>
      <xdr:colOff>50800</xdr:colOff>
      <xdr:row>83</xdr:row>
      <xdr:rowOff>140826</xdr:rowOff>
    </xdr:to>
    <xdr:sp macro="" textlink="">
      <xdr:nvSpPr>
        <xdr:cNvPr id="324" name="楕円 323">
          <a:extLst>
            <a:ext uri="{FF2B5EF4-FFF2-40B4-BE49-F238E27FC236}">
              <a16:creationId xmlns:a16="http://schemas.microsoft.com/office/drawing/2014/main" xmlns="" id="{03B27D6B-63E2-4720-A3BD-551641DB0792}"/>
            </a:ext>
          </a:extLst>
        </xdr:cNvPr>
        <xdr:cNvSpPr/>
      </xdr:nvSpPr>
      <xdr:spPr>
        <a:xfrm>
          <a:off x="10426700" y="14269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82</xdr:row>
      <xdr:rowOff>62103</xdr:rowOff>
    </xdr:from>
    <xdr:ext cx="469744" cy="259045"/>
    <xdr:sp macro="" textlink="">
      <xdr:nvSpPr>
        <xdr:cNvPr id="325" name="【福祉施設】&#10;一人当たり面積該当値テキスト">
          <a:extLst>
            <a:ext uri="{FF2B5EF4-FFF2-40B4-BE49-F238E27FC236}">
              <a16:creationId xmlns:a16="http://schemas.microsoft.com/office/drawing/2014/main" xmlns="" id="{3F348D4B-FA67-4FCD-BCA6-AFAC61F64068}"/>
            </a:ext>
          </a:extLst>
        </xdr:cNvPr>
        <xdr:cNvSpPr txBox="1"/>
      </xdr:nvSpPr>
      <xdr:spPr>
        <a:xfrm>
          <a:off x="10515600" y="141210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83</xdr:row>
      <xdr:rowOff>50654</xdr:rowOff>
    </xdr:from>
    <xdr:to>
      <xdr:col>50</xdr:col>
      <xdr:colOff>165100</xdr:colOff>
      <xdr:row>83</xdr:row>
      <xdr:rowOff>152254</xdr:rowOff>
    </xdr:to>
    <xdr:sp macro="" textlink="">
      <xdr:nvSpPr>
        <xdr:cNvPr id="326" name="楕円 325">
          <a:extLst>
            <a:ext uri="{FF2B5EF4-FFF2-40B4-BE49-F238E27FC236}">
              <a16:creationId xmlns:a16="http://schemas.microsoft.com/office/drawing/2014/main" xmlns="" id="{09FDF0A3-B721-40E8-966C-425C1F6EAB90}"/>
            </a:ext>
          </a:extLst>
        </xdr:cNvPr>
        <xdr:cNvSpPr/>
      </xdr:nvSpPr>
      <xdr:spPr>
        <a:xfrm>
          <a:off x="9588500" y="142810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83</xdr:row>
      <xdr:rowOff>90026</xdr:rowOff>
    </xdr:from>
    <xdr:to>
      <xdr:col>55</xdr:col>
      <xdr:colOff>0</xdr:colOff>
      <xdr:row>83</xdr:row>
      <xdr:rowOff>101454</xdr:rowOff>
    </xdr:to>
    <xdr:cxnSp macro="">
      <xdr:nvCxnSpPr>
        <xdr:cNvPr id="327" name="直線コネクタ 326">
          <a:extLst>
            <a:ext uri="{FF2B5EF4-FFF2-40B4-BE49-F238E27FC236}">
              <a16:creationId xmlns:a16="http://schemas.microsoft.com/office/drawing/2014/main" xmlns="" id="{D5631E98-4C4F-4A7C-873C-98C8892CB62A}"/>
            </a:ext>
          </a:extLst>
        </xdr:cNvPr>
        <xdr:cNvCxnSpPr/>
      </xdr:nvCxnSpPr>
      <xdr:spPr>
        <a:xfrm flipV="1">
          <a:off x="9639300" y="14320376"/>
          <a:ext cx="838200" cy="11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130992</xdr:rowOff>
    </xdr:from>
    <xdr:to>
      <xdr:col>46</xdr:col>
      <xdr:colOff>38100</xdr:colOff>
      <xdr:row>85</xdr:row>
      <xdr:rowOff>61142</xdr:rowOff>
    </xdr:to>
    <xdr:sp macro="" textlink="">
      <xdr:nvSpPr>
        <xdr:cNvPr id="328" name="楕円 327">
          <a:extLst>
            <a:ext uri="{FF2B5EF4-FFF2-40B4-BE49-F238E27FC236}">
              <a16:creationId xmlns:a16="http://schemas.microsoft.com/office/drawing/2014/main" xmlns="" id="{CFAB5BD0-8736-4AD3-80CF-CBC3A9878DF5}"/>
            </a:ext>
          </a:extLst>
        </xdr:cNvPr>
        <xdr:cNvSpPr/>
      </xdr:nvSpPr>
      <xdr:spPr>
        <a:xfrm>
          <a:off x="8699500" y="14532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83</xdr:row>
      <xdr:rowOff>101454</xdr:rowOff>
    </xdr:from>
    <xdr:to>
      <xdr:col>50</xdr:col>
      <xdr:colOff>114300</xdr:colOff>
      <xdr:row>85</xdr:row>
      <xdr:rowOff>10342</xdr:rowOff>
    </xdr:to>
    <xdr:cxnSp macro="">
      <xdr:nvCxnSpPr>
        <xdr:cNvPr id="329" name="直線コネクタ 328">
          <a:extLst>
            <a:ext uri="{FF2B5EF4-FFF2-40B4-BE49-F238E27FC236}">
              <a16:creationId xmlns:a16="http://schemas.microsoft.com/office/drawing/2014/main" xmlns="" id="{DDED1444-D40F-4E5A-A6B9-AF9761DCC982}"/>
            </a:ext>
          </a:extLst>
        </xdr:cNvPr>
        <xdr:cNvCxnSpPr/>
      </xdr:nvCxnSpPr>
      <xdr:spPr>
        <a:xfrm flipV="1">
          <a:off x="8750300" y="14331804"/>
          <a:ext cx="889000" cy="251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132952</xdr:rowOff>
    </xdr:from>
    <xdr:to>
      <xdr:col>41</xdr:col>
      <xdr:colOff>101600</xdr:colOff>
      <xdr:row>85</xdr:row>
      <xdr:rowOff>63102</xdr:rowOff>
    </xdr:to>
    <xdr:sp macro="" textlink="">
      <xdr:nvSpPr>
        <xdr:cNvPr id="330" name="楕円 329">
          <a:extLst>
            <a:ext uri="{FF2B5EF4-FFF2-40B4-BE49-F238E27FC236}">
              <a16:creationId xmlns:a16="http://schemas.microsoft.com/office/drawing/2014/main" xmlns="" id="{C97650AA-C031-4877-99B2-7F7F2C28D559}"/>
            </a:ext>
          </a:extLst>
        </xdr:cNvPr>
        <xdr:cNvSpPr/>
      </xdr:nvSpPr>
      <xdr:spPr>
        <a:xfrm>
          <a:off x="7810500" y="14534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10342</xdr:rowOff>
    </xdr:from>
    <xdr:to>
      <xdr:col>45</xdr:col>
      <xdr:colOff>177800</xdr:colOff>
      <xdr:row>85</xdr:row>
      <xdr:rowOff>12302</xdr:rowOff>
    </xdr:to>
    <xdr:cxnSp macro="">
      <xdr:nvCxnSpPr>
        <xdr:cNvPr id="331" name="直線コネクタ 330">
          <a:extLst>
            <a:ext uri="{FF2B5EF4-FFF2-40B4-BE49-F238E27FC236}">
              <a16:creationId xmlns:a16="http://schemas.microsoft.com/office/drawing/2014/main" xmlns="" id="{4EED4039-DBC0-46FF-935B-0E3D75936317}"/>
            </a:ext>
          </a:extLst>
        </xdr:cNvPr>
        <xdr:cNvCxnSpPr/>
      </xdr:nvCxnSpPr>
      <xdr:spPr>
        <a:xfrm flipV="1">
          <a:off x="7861300" y="14583592"/>
          <a:ext cx="889000" cy="1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93417</xdr:rowOff>
    </xdr:from>
    <xdr:ext cx="469744" cy="259045"/>
    <xdr:sp macro="" textlink="">
      <xdr:nvSpPr>
        <xdr:cNvPr id="332" name="n_1aveValue【福祉施設】&#10;一人当たり面積">
          <a:extLst>
            <a:ext uri="{FF2B5EF4-FFF2-40B4-BE49-F238E27FC236}">
              <a16:creationId xmlns:a16="http://schemas.microsoft.com/office/drawing/2014/main" xmlns="" id="{BA7E4506-35F6-453E-8898-E1BF405FBECA}"/>
            </a:ext>
          </a:extLst>
        </xdr:cNvPr>
        <xdr:cNvSpPr txBox="1"/>
      </xdr:nvSpPr>
      <xdr:spPr>
        <a:xfrm>
          <a:off x="9391727" y="14666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103540</xdr:rowOff>
    </xdr:from>
    <xdr:ext cx="469744" cy="259045"/>
    <xdr:sp macro="" textlink="">
      <xdr:nvSpPr>
        <xdr:cNvPr id="333" name="n_2aveValue【福祉施設】&#10;一人当たり面積">
          <a:extLst>
            <a:ext uri="{FF2B5EF4-FFF2-40B4-BE49-F238E27FC236}">
              <a16:creationId xmlns:a16="http://schemas.microsoft.com/office/drawing/2014/main" xmlns="" id="{DCA13CC3-EE7D-4D32-A398-45CBA2692916}"/>
            </a:ext>
          </a:extLst>
        </xdr:cNvPr>
        <xdr:cNvSpPr txBox="1"/>
      </xdr:nvSpPr>
      <xdr:spPr>
        <a:xfrm>
          <a:off x="8515427" y="146767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126401</xdr:rowOff>
    </xdr:from>
    <xdr:ext cx="469744" cy="259045"/>
    <xdr:sp macro="" textlink="">
      <xdr:nvSpPr>
        <xdr:cNvPr id="334" name="n_3aveValue【福祉施設】&#10;一人当たり面積">
          <a:extLst>
            <a:ext uri="{FF2B5EF4-FFF2-40B4-BE49-F238E27FC236}">
              <a16:creationId xmlns:a16="http://schemas.microsoft.com/office/drawing/2014/main" xmlns="" id="{F40BCF44-FA96-4999-B438-B688981915E4}"/>
            </a:ext>
          </a:extLst>
        </xdr:cNvPr>
        <xdr:cNvSpPr txBox="1"/>
      </xdr:nvSpPr>
      <xdr:spPr>
        <a:xfrm>
          <a:off x="7626427" y="146996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81</xdr:row>
      <xdr:rowOff>168781</xdr:rowOff>
    </xdr:from>
    <xdr:ext cx="469744" cy="259045"/>
    <xdr:sp macro="" textlink="">
      <xdr:nvSpPr>
        <xdr:cNvPr id="335" name="n_1mainValue【福祉施設】&#10;一人当たり面積">
          <a:extLst>
            <a:ext uri="{FF2B5EF4-FFF2-40B4-BE49-F238E27FC236}">
              <a16:creationId xmlns:a16="http://schemas.microsoft.com/office/drawing/2014/main" xmlns="" id="{65EE0518-39C8-4CE4-B013-8E6CAD76328C}"/>
            </a:ext>
          </a:extLst>
        </xdr:cNvPr>
        <xdr:cNvSpPr txBox="1"/>
      </xdr:nvSpPr>
      <xdr:spPr>
        <a:xfrm>
          <a:off x="9391727" y="140562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77669</xdr:rowOff>
    </xdr:from>
    <xdr:ext cx="469744" cy="259045"/>
    <xdr:sp macro="" textlink="">
      <xdr:nvSpPr>
        <xdr:cNvPr id="336" name="n_2mainValue【福祉施設】&#10;一人当たり面積">
          <a:extLst>
            <a:ext uri="{FF2B5EF4-FFF2-40B4-BE49-F238E27FC236}">
              <a16:creationId xmlns:a16="http://schemas.microsoft.com/office/drawing/2014/main" xmlns="" id="{DB5D69A7-D865-4970-A0C5-0578FCE15383}"/>
            </a:ext>
          </a:extLst>
        </xdr:cNvPr>
        <xdr:cNvSpPr txBox="1"/>
      </xdr:nvSpPr>
      <xdr:spPr>
        <a:xfrm>
          <a:off x="8515427" y="143080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79629</xdr:rowOff>
    </xdr:from>
    <xdr:ext cx="469744" cy="259045"/>
    <xdr:sp macro="" textlink="">
      <xdr:nvSpPr>
        <xdr:cNvPr id="337" name="n_3mainValue【福祉施設】&#10;一人当たり面積">
          <a:extLst>
            <a:ext uri="{FF2B5EF4-FFF2-40B4-BE49-F238E27FC236}">
              <a16:creationId xmlns:a16="http://schemas.microsoft.com/office/drawing/2014/main" xmlns="" id="{298D304C-5FE1-49B0-AA0D-125F2B743781}"/>
            </a:ext>
          </a:extLst>
        </xdr:cNvPr>
        <xdr:cNvSpPr txBox="1"/>
      </xdr:nvSpPr>
      <xdr:spPr>
        <a:xfrm>
          <a:off x="7626427" y="143099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38" name="正方形/長方形 337">
          <a:extLst>
            <a:ext uri="{FF2B5EF4-FFF2-40B4-BE49-F238E27FC236}">
              <a16:creationId xmlns:a16="http://schemas.microsoft.com/office/drawing/2014/main" xmlns="" id="{ED2A42EF-B151-4956-9E45-23663A5F3CB7}"/>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39" name="正方形/長方形 338">
          <a:extLst>
            <a:ext uri="{FF2B5EF4-FFF2-40B4-BE49-F238E27FC236}">
              <a16:creationId xmlns:a16="http://schemas.microsoft.com/office/drawing/2014/main" xmlns="" id="{3AEF1B08-8EDF-4EE8-8C0A-69006E211453}"/>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40" name="正方形/長方形 339">
          <a:extLst>
            <a:ext uri="{FF2B5EF4-FFF2-40B4-BE49-F238E27FC236}">
              <a16:creationId xmlns:a16="http://schemas.microsoft.com/office/drawing/2014/main" xmlns="" id="{39694C25-404C-4E61-A271-A23DD4B06A22}"/>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41" name="正方形/長方形 340">
          <a:extLst>
            <a:ext uri="{FF2B5EF4-FFF2-40B4-BE49-F238E27FC236}">
              <a16:creationId xmlns:a16="http://schemas.microsoft.com/office/drawing/2014/main" xmlns="" id="{B38CD27D-6938-458E-A4D9-860595FC287B}"/>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42" name="正方形/長方形 341">
          <a:extLst>
            <a:ext uri="{FF2B5EF4-FFF2-40B4-BE49-F238E27FC236}">
              <a16:creationId xmlns:a16="http://schemas.microsoft.com/office/drawing/2014/main" xmlns="" id="{62E9142B-6008-4F9F-8F62-B9B297EE03D8}"/>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43" name="正方形/長方形 342">
          <a:extLst>
            <a:ext uri="{FF2B5EF4-FFF2-40B4-BE49-F238E27FC236}">
              <a16:creationId xmlns:a16="http://schemas.microsoft.com/office/drawing/2014/main" xmlns="" id="{790392A1-70DF-4861-B438-E378DDD809F7}"/>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44" name="正方形/長方形 343">
          <a:extLst>
            <a:ext uri="{FF2B5EF4-FFF2-40B4-BE49-F238E27FC236}">
              <a16:creationId xmlns:a16="http://schemas.microsoft.com/office/drawing/2014/main" xmlns="" id="{36666ED1-127A-4EB4-BAFC-07064B717118}"/>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45" name="正方形/長方形 344">
          <a:extLst>
            <a:ext uri="{FF2B5EF4-FFF2-40B4-BE49-F238E27FC236}">
              <a16:creationId xmlns:a16="http://schemas.microsoft.com/office/drawing/2014/main" xmlns="" id="{598D17B7-253E-434D-9EBD-A24A892ABFD5}"/>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46" name="正方形/長方形 345">
          <a:extLst>
            <a:ext uri="{FF2B5EF4-FFF2-40B4-BE49-F238E27FC236}">
              <a16:creationId xmlns:a16="http://schemas.microsoft.com/office/drawing/2014/main" xmlns="" id="{28F76848-390D-4C09-ADED-64E9B6B02948}"/>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47" name="正方形/長方形 346">
          <a:extLst>
            <a:ext uri="{FF2B5EF4-FFF2-40B4-BE49-F238E27FC236}">
              <a16:creationId xmlns:a16="http://schemas.microsoft.com/office/drawing/2014/main" xmlns="" id="{2A49C9DC-71CB-4870-8D06-D5F07361A2BE}"/>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48" name="正方形/長方形 347">
          <a:extLst>
            <a:ext uri="{FF2B5EF4-FFF2-40B4-BE49-F238E27FC236}">
              <a16:creationId xmlns:a16="http://schemas.microsoft.com/office/drawing/2014/main" xmlns="" id="{7D556B5E-B1DD-4A2F-AB39-FA89E9D654DF}"/>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9" name="正方形/長方形 348">
          <a:extLst>
            <a:ext uri="{FF2B5EF4-FFF2-40B4-BE49-F238E27FC236}">
              <a16:creationId xmlns:a16="http://schemas.microsoft.com/office/drawing/2014/main" xmlns="" id="{D738CFF5-F8F0-45F0-B8B9-AF467E8532E6}"/>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50" name="正方形/長方形 349">
          <a:extLst>
            <a:ext uri="{FF2B5EF4-FFF2-40B4-BE49-F238E27FC236}">
              <a16:creationId xmlns:a16="http://schemas.microsoft.com/office/drawing/2014/main" xmlns="" id="{1AE39319-E7FA-465A-A9C2-A91347421F17}"/>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51" name="正方形/長方形 350">
          <a:extLst>
            <a:ext uri="{FF2B5EF4-FFF2-40B4-BE49-F238E27FC236}">
              <a16:creationId xmlns:a16="http://schemas.microsoft.com/office/drawing/2014/main" xmlns="" id="{80712B0F-41E0-4EAE-A5CF-7DF003159CB8}"/>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52" name="正方形/長方形 351">
          <a:extLst>
            <a:ext uri="{FF2B5EF4-FFF2-40B4-BE49-F238E27FC236}">
              <a16:creationId xmlns:a16="http://schemas.microsoft.com/office/drawing/2014/main" xmlns="" id="{BE0D9F52-5D08-4973-8D94-5B0DFADC4A17}"/>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53" name="正方形/長方形 352">
          <a:extLst>
            <a:ext uri="{FF2B5EF4-FFF2-40B4-BE49-F238E27FC236}">
              <a16:creationId xmlns:a16="http://schemas.microsoft.com/office/drawing/2014/main" xmlns="" id="{FDD1D019-71A5-4289-BE37-051BE7B095B4}"/>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54" name="正方形/長方形 353">
          <a:extLst>
            <a:ext uri="{FF2B5EF4-FFF2-40B4-BE49-F238E27FC236}">
              <a16:creationId xmlns:a16="http://schemas.microsoft.com/office/drawing/2014/main" xmlns="" id="{0E646A83-73F4-4BD0-AFEC-4EEB5D66DDA8}"/>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55" name="正方形/長方形 354">
          <a:extLst>
            <a:ext uri="{FF2B5EF4-FFF2-40B4-BE49-F238E27FC236}">
              <a16:creationId xmlns:a16="http://schemas.microsoft.com/office/drawing/2014/main" xmlns="" id="{B66BAA07-438D-4231-9FE5-9D4374DB566A}"/>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56" name="正方形/長方形 355">
          <a:extLst>
            <a:ext uri="{FF2B5EF4-FFF2-40B4-BE49-F238E27FC236}">
              <a16:creationId xmlns:a16="http://schemas.microsoft.com/office/drawing/2014/main" xmlns="" id="{67515B7A-9D24-4894-90F4-229240BA14EF}"/>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57" name="正方形/長方形 356">
          <a:extLst>
            <a:ext uri="{FF2B5EF4-FFF2-40B4-BE49-F238E27FC236}">
              <a16:creationId xmlns:a16="http://schemas.microsoft.com/office/drawing/2014/main" xmlns="" id="{8A822186-2D23-4805-B8A3-423BCB5B051E}"/>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58" name="正方形/長方形 357">
          <a:extLst>
            <a:ext uri="{FF2B5EF4-FFF2-40B4-BE49-F238E27FC236}">
              <a16:creationId xmlns:a16="http://schemas.microsoft.com/office/drawing/2014/main" xmlns="" id="{961BB52F-BAC1-44FC-AA42-6FCC7A985CD9}"/>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59" name="正方形/長方形 358">
          <a:extLst>
            <a:ext uri="{FF2B5EF4-FFF2-40B4-BE49-F238E27FC236}">
              <a16:creationId xmlns:a16="http://schemas.microsoft.com/office/drawing/2014/main" xmlns="" id="{07250102-4FBC-4A6A-AD16-6BDEC86A64A8}"/>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60" name="正方形/長方形 359">
          <a:extLst>
            <a:ext uri="{FF2B5EF4-FFF2-40B4-BE49-F238E27FC236}">
              <a16:creationId xmlns:a16="http://schemas.microsoft.com/office/drawing/2014/main" xmlns="" id="{2D550690-35BE-4E6B-A87B-90BE7F197BF1}"/>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61" name="正方形/長方形 360">
          <a:extLst>
            <a:ext uri="{FF2B5EF4-FFF2-40B4-BE49-F238E27FC236}">
              <a16:creationId xmlns:a16="http://schemas.microsoft.com/office/drawing/2014/main" xmlns="" id="{D42A85E8-3749-454A-AA20-232A1A29DABA}"/>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62" name="テキスト ボックス 361">
          <a:extLst>
            <a:ext uri="{FF2B5EF4-FFF2-40B4-BE49-F238E27FC236}">
              <a16:creationId xmlns:a16="http://schemas.microsoft.com/office/drawing/2014/main" xmlns="" id="{23E17DCD-5027-4540-8F3C-4950F7C2A7FC}"/>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63" name="直線コネクタ 362">
          <a:extLst>
            <a:ext uri="{FF2B5EF4-FFF2-40B4-BE49-F238E27FC236}">
              <a16:creationId xmlns:a16="http://schemas.microsoft.com/office/drawing/2014/main" xmlns="" id="{74816734-D8CA-4503-B7B5-60D368028C3F}"/>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38100</xdr:rowOff>
    </xdr:from>
    <xdr:to>
      <xdr:col>89</xdr:col>
      <xdr:colOff>177800</xdr:colOff>
      <xdr:row>42</xdr:row>
      <xdr:rowOff>38100</xdr:rowOff>
    </xdr:to>
    <xdr:cxnSp macro="">
      <xdr:nvCxnSpPr>
        <xdr:cNvPr id="364" name="直線コネクタ 363">
          <a:extLst>
            <a:ext uri="{FF2B5EF4-FFF2-40B4-BE49-F238E27FC236}">
              <a16:creationId xmlns:a16="http://schemas.microsoft.com/office/drawing/2014/main" xmlns="" id="{4B923AFE-4F97-4C0B-AB82-38A4822353C5}"/>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67327</xdr:rowOff>
    </xdr:from>
    <xdr:ext cx="338939" cy="259045"/>
    <xdr:sp macro="" textlink="">
      <xdr:nvSpPr>
        <xdr:cNvPr id="365" name="テキスト ボックス 364">
          <a:extLst>
            <a:ext uri="{FF2B5EF4-FFF2-40B4-BE49-F238E27FC236}">
              <a16:creationId xmlns:a16="http://schemas.microsoft.com/office/drawing/2014/main" xmlns="" id="{D4CE451F-830B-41AD-92E2-D047C6DDE4F5}"/>
            </a:ext>
          </a:extLst>
        </xdr:cNvPr>
        <xdr:cNvSpPr txBox="1"/>
      </xdr:nvSpPr>
      <xdr:spPr>
        <a:xfrm>
          <a:off x="12107061" y="709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366" name="直線コネクタ 365">
          <a:extLst>
            <a:ext uri="{FF2B5EF4-FFF2-40B4-BE49-F238E27FC236}">
              <a16:creationId xmlns:a16="http://schemas.microsoft.com/office/drawing/2014/main" xmlns="" id="{410ED06F-2049-4A83-90E9-DCDF16D7A2CA}"/>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367" name="テキスト ボックス 366">
          <a:extLst>
            <a:ext uri="{FF2B5EF4-FFF2-40B4-BE49-F238E27FC236}">
              <a16:creationId xmlns:a16="http://schemas.microsoft.com/office/drawing/2014/main" xmlns="" id="{9A186637-3146-4CF8-813F-F229AB2CE1AF}"/>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368" name="直線コネクタ 367">
          <a:extLst>
            <a:ext uri="{FF2B5EF4-FFF2-40B4-BE49-F238E27FC236}">
              <a16:creationId xmlns:a16="http://schemas.microsoft.com/office/drawing/2014/main" xmlns="" id="{FF7D0D1F-5E11-40BD-9F77-02EB04B68760}"/>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369" name="テキスト ボックス 368">
          <a:extLst>
            <a:ext uri="{FF2B5EF4-FFF2-40B4-BE49-F238E27FC236}">
              <a16:creationId xmlns:a16="http://schemas.microsoft.com/office/drawing/2014/main" xmlns="" id="{2D18419C-BD62-4E49-989C-3C54B19B97C7}"/>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370" name="直線コネクタ 369">
          <a:extLst>
            <a:ext uri="{FF2B5EF4-FFF2-40B4-BE49-F238E27FC236}">
              <a16:creationId xmlns:a16="http://schemas.microsoft.com/office/drawing/2014/main" xmlns="" id="{AE7BA971-90A3-4FB5-854D-40FC6A182E90}"/>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371" name="テキスト ボックス 370">
          <a:extLst>
            <a:ext uri="{FF2B5EF4-FFF2-40B4-BE49-F238E27FC236}">
              <a16:creationId xmlns:a16="http://schemas.microsoft.com/office/drawing/2014/main" xmlns="" id="{6D13DBCE-95F7-48E2-AE70-C1FFDB2E9DC0}"/>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372" name="直線コネクタ 371">
          <a:extLst>
            <a:ext uri="{FF2B5EF4-FFF2-40B4-BE49-F238E27FC236}">
              <a16:creationId xmlns:a16="http://schemas.microsoft.com/office/drawing/2014/main" xmlns="" id="{9C592873-2EFB-42EF-96ED-44825923E79E}"/>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86377</xdr:rowOff>
    </xdr:from>
    <xdr:ext cx="467179" cy="259045"/>
    <xdr:sp macro="" textlink="">
      <xdr:nvSpPr>
        <xdr:cNvPr id="373" name="テキスト ボックス 372">
          <a:extLst>
            <a:ext uri="{FF2B5EF4-FFF2-40B4-BE49-F238E27FC236}">
              <a16:creationId xmlns:a16="http://schemas.microsoft.com/office/drawing/2014/main" xmlns="" id="{A223BC65-5FAD-45D1-B27B-FAB58C486DAB}"/>
            </a:ext>
          </a:extLst>
        </xdr:cNvPr>
        <xdr:cNvSpPr txBox="1"/>
      </xdr:nvSpPr>
      <xdr:spPr>
        <a:xfrm>
          <a:off x="11978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74" name="直線コネクタ 373">
          <a:extLst>
            <a:ext uri="{FF2B5EF4-FFF2-40B4-BE49-F238E27FC236}">
              <a16:creationId xmlns:a16="http://schemas.microsoft.com/office/drawing/2014/main" xmlns="" id="{11FBCD92-8F38-441D-BCDE-2232C53D8811}"/>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75" name="テキスト ボックス 374">
          <a:extLst>
            <a:ext uri="{FF2B5EF4-FFF2-40B4-BE49-F238E27FC236}">
              <a16:creationId xmlns:a16="http://schemas.microsoft.com/office/drawing/2014/main" xmlns="" id="{CA2E4A12-BCF8-40C7-B694-BD1351EB6815}"/>
            </a:ext>
          </a:extLst>
        </xdr:cNvPr>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76" name="【一般廃棄物処理施設】&#10;有形固定資産減価償却率グラフ枠">
          <a:extLst>
            <a:ext uri="{FF2B5EF4-FFF2-40B4-BE49-F238E27FC236}">
              <a16:creationId xmlns:a16="http://schemas.microsoft.com/office/drawing/2014/main" xmlns="" id="{811E7111-C94C-4D6B-A16A-435A68F871B1}"/>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139700</xdr:rowOff>
    </xdr:from>
    <xdr:to>
      <xdr:col>85</xdr:col>
      <xdr:colOff>126364</xdr:colOff>
      <xdr:row>42</xdr:row>
      <xdr:rowOff>38100</xdr:rowOff>
    </xdr:to>
    <xdr:cxnSp macro="">
      <xdr:nvCxnSpPr>
        <xdr:cNvPr id="377" name="直線コネクタ 376">
          <a:extLst>
            <a:ext uri="{FF2B5EF4-FFF2-40B4-BE49-F238E27FC236}">
              <a16:creationId xmlns:a16="http://schemas.microsoft.com/office/drawing/2014/main" xmlns="" id="{04748720-B174-4FA2-8151-E7D83BCA211A}"/>
            </a:ext>
          </a:extLst>
        </xdr:cNvPr>
        <xdr:cNvCxnSpPr/>
      </xdr:nvCxnSpPr>
      <xdr:spPr>
        <a:xfrm flipV="1">
          <a:off x="16318864" y="5969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340478" cy="259045"/>
    <xdr:sp macro="" textlink="">
      <xdr:nvSpPr>
        <xdr:cNvPr id="378" name="【一般廃棄物処理施設】&#10;有形固定資産減価償却率最小値テキスト">
          <a:extLst>
            <a:ext uri="{FF2B5EF4-FFF2-40B4-BE49-F238E27FC236}">
              <a16:creationId xmlns:a16="http://schemas.microsoft.com/office/drawing/2014/main" xmlns="" id="{558820F9-9DB4-4DC1-BCC9-872861393E44}"/>
            </a:ext>
          </a:extLst>
        </xdr:cNvPr>
        <xdr:cNvSpPr txBox="1"/>
      </xdr:nvSpPr>
      <xdr:spPr>
        <a:xfrm>
          <a:off x="16357600" y="72428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379" name="直線コネクタ 378">
          <a:extLst>
            <a:ext uri="{FF2B5EF4-FFF2-40B4-BE49-F238E27FC236}">
              <a16:creationId xmlns:a16="http://schemas.microsoft.com/office/drawing/2014/main" xmlns="" id="{52F4203F-C461-47F1-80E7-71AF32CF7FDD}"/>
            </a:ext>
          </a:extLst>
        </xdr:cNvPr>
        <xdr:cNvCxnSpPr/>
      </xdr:nvCxnSpPr>
      <xdr:spPr>
        <a:xfrm>
          <a:off x="16230600" y="723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33</xdr:row>
      <xdr:rowOff>86377</xdr:rowOff>
    </xdr:from>
    <xdr:ext cx="469744" cy="259045"/>
    <xdr:sp macro="" textlink="">
      <xdr:nvSpPr>
        <xdr:cNvPr id="380" name="【一般廃棄物処理施設】&#10;有形固定資産減価償却率最大値テキスト">
          <a:extLst>
            <a:ext uri="{FF2B5EF4-FFF2-40B4-BE49-F238E27FC236}">
              <a16:creationId xmlns:a16="http://schemas.microsoft.com/office/drawing/2014/main" xmlns="" id="{D1FB5E88-EB72-4A5D-8E3F-6CEB35E9B6C3}"/>
            </a:ext>
          </a:extLst>
        </xdr:cNvPr>
        <xdr:cNvSpPr txBox="1"/>
      </xdr:nvSpPr>
      <xdr:spPr>
        <a:xfrm>
          <a:off x="16357600" y="574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139700</xdr:rowOff>
    </xdr:from>
    <xdr:to>
      <xdr:col>86</xdr:col>
      <xdr:colOff>25400</xdr:colOff>
      <xdr:row>34</xdr:row>
      <xdr:rowOff>139700</xdr:rowOff>
    </xdr:to>
    <xdr:cxnSp macro="">
      <xdr:nvCxnSpPr>
        <xdr:cNvPr id="381" name="直線コネクタ 380">
          <a:extLst>
            <a:ext uri="{FF2B5EF4-FFF2-40B4-BE49-F238E27FC236}">
              <a16:creationId xmlns:a16="http://schemas.microsoft.com/office/drawing/2014/main" xmlns="" id="{1DA55E1D-12B6-4677-B709-C2D2303330D2}"/>
            </a:ext>
          </a:extLst>
        </xdr:cNvPr>
        <xdr:cNvCxnSpPr/>
      </xdr:nvCxnSpPr>
      <xdr:spPr>
        <a:xfrm>
          <a:off x="16230600" y="59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134637</xdr:rowOff>
    </xdr:from>
    <xdr:ext cx="405111" cy="259045"/>
    <xdr:sp macro="" textlink="">
      <xdr:nvSpPr>
        <xdr:cNvPr id="382" name="【一般廃棄物処理施設】&#10;有形固定資産減価償却率平均値テキスト">
          <a:extLst>
            <a:ext uri="{FF2B5EF4-FFF2-40B4-BE49-F238E27FC236}">
              <a16:creationId xmlns:a16="http://schemas.microsoft.com/office/drawing/2014/main" xmlns="" id="{A1A0C2E6-D252-4F68-9795-1D82556F5C7B}"/>
            </a:ext>
          </a:extLst>
        </xdr:cNvPr>
        <xdr:cNvSpPr txBox="1"/>
      </xdr:nvSpPr>
      <xdr:spPr>
        <a:xfrm>
          <a:off x="16357600" y="64782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156210</xdr:rowOff>
    </xdr:from>
    <xdr:to>
      <xdr:col>85</xdr:col>
      <xdr:colOff>177800</xdr:colOff>
      <xdr:row>38</xdr:row>
      <xdr:rowOff>86360</xdr:rowOff>
    </xdr:to>
    <xdr:sp macro="" textlink="">
      <xdr:nvSpPr>
        <xdr:cNvPr id="383" name="フローチャート: 判断 382">
          <a:extLst>
            <a:ext uri="{FF2B5EF4-FFF2-40B4-BE49-F238E27FC236}">
              <a16:creationId xmlns:a16="http://schemas.microsoft.com/office/drawing/2014/main" xmlns="" id="{0E2C44B8-F9DF-4855-865F-35877E9F1795}"/>
            </a:ext>
          </a:extLst>
        </xdr:cNvPr>
        <xdr:cNvSpPr/>
      </xdr:nvSpPr>
      <xdr:spPr>
        <a:xfrm>
          <a:off x="16268700" y="649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6350</xdr:rowOff>
    </xdr:from>
    <xdr:to>
      <xdr:col>81</xdr:col>
      <xdr:colOff>101600</xdr:colOff>
      <xdr:row>38</xdr:row>
      <xdr:rowOff>107950</xdr:rowOff>
    </xdr:to>
    <xdr:sp macro="" textlink="">
      <xdr:nvSpPr>
        <xdr:cNvPr id="384" name="フローチャート: 判断 383">
          <a:extLst>
            <a:ext uri="{FF2B5EF4-FFF2-40B4-BE49-F238E27FC236}">
              <a16:creationId xmlns:a16="http://schemas.microsoft.com/office/drawing/2014/main" xmlns="" id="{31CF964C-AB7A-4C81-827A-99315ED9B3D7}"/>
            </a:ext>
          </a:extLst>
        </xdr:cNvPr>
        <xdr:cNvSpPr/>
      </xdr:nvSpPr>
      <xdr:spPr>
        <a:xfrm>
          <a:off x="15430500" y="652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105410</xdr:rowOff>
    </xdr:from>
    <xdr:to>
      <xdr:col>76</xdr:col>
      <xdr:colOff>165100</xdr:colOff>
      <xdr:row>38</xdr:row>
      <xdr:rowOff>35560</xdr:rowOff>
    </xdr:to>
    <xdr:sp macro="" textlink="">
      <xdr:nvSpPr>
        <xdr:cNvPr id="385" name="フローチャート: 判断 384">
          <a:extLst>
            <a:ext uri="{FF2B5EF4-FFF2-40B4-BE49-F238E27FC236}">
              <a16:creationId xmlns:a16="http://schemas.microsoft.com/office/drawing/2014/main" xmlns="" id="{51C97C65-4AD4-4E5D-96DD-9DF5644366A4}"/>
            </a:ext>
          </a:extLst>
        </xdr:cNvPr>
        <xdr:cNvSpPr/>
      </xdr:nvSpPr>
      <xdr:spPr>
        <a:xfrm>
          <a:off x="14541500" y="644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54610</xdr:rowOff>
    </xdr:from>
    <xdr:to>
      <xdr:col>72</xdr:col>
      <xdr:colOff>38100</xdr:colOff>
      <xdr:row>38</xdr:row>
      <xdr:rowOff>156210</xdr:rowOff>
    </xdr:to>
    <xdr:sp macro="" textlink="">
      <xdr:nvSpPr>
        <xdr:cNvPr id="386" name="フローチャート: 判断 385">
          <a:extLst>
            <a:ext uri="{FF2B5EF4-FFF2-40B4-BE49-F238E27FC236}">
              <a16:creationId xmlns:a16="http://schemas.microsoft.com/office/drawing/2014/main" xmlns="" id="{2C5A3507-39EE-4153-B2E6-2C6153760F64}"/>
            </a:ext>
          </a:extLst>
        </xdr:cNvPr>
        <xdr:cNvSpPr/>
      </xdr:nvSpPr>
      <xdr:spPr>
        <a:xfrm>
          <a:off x="13652500" y="6569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87" name="テキスト ボックス 386">
          <a:extLst>
            <a:ext uri="{FF2B5EF4-FFF2-40B4-BE49-F238E27FC236}">
              <a16:creationId xmlns:a16="http://schemas.microsoft.com/office/drawing/2014/main" xmlns="" id="{573FCD0B-CC65-47BE-966F-26641A2C0516}"/>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88" name="テキスト ボックス 387">
          <a:extLst>
            <a:ext uri="{FF2B5EF4-FFF2-40B4-BE49-F238E27FC236}">
              <a16:creationId xmlns:a16="http://schemas.microsoft.com/office/drawing/2014/main" xmlns="" id="{B186B34C-8271-40DA-BE09-DA2F6520E88F}"/>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389" name="テキスト ボックス 388">
          <a:extLst>
            <a:ext uri="{FF2B5EF4-FFF2-40B4-BE49-F238E27FC236}">
              <a16:creationId xmlns:a16="http://schemas.microsoft.com/office/drawing/2014/main" xmlns="" id="{A5CCDA47-F8D9-4188-A24B-045C701B164A}"/>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390" name="テキスト ボックス 389">
          <a:extLst>
            <a:ext uri="{FF2B5EF4-FFF2-40B4-BE49-F238E27FC236}">
              <a16:creationId xmlns:a16="http://schemas.microsoft.com/office/drawing/2014/main" xmlns="" id="{D135E3F4-E967-4D8D-864E-1FB5F156D31B}"/>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391" name="テキスト ボックス 390">
          <a:extLst>
            <a:ext uri="{FF2B5EF4-FFF2-40B4-BE49-F238E27FC236}">
              <a16:creationId xmlns:a16="http://schemas.microsoft.com/office/drawing/2014/main" xmlns="" id="{A94EC59E-C02F-4752-8A9B-57C6A200B103}"/>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46990</xdr:rowOff>
    </xdr:from>
    <xdr:to>
      <xdr:col>85</xdr:col>
      <xdr:colOff>177800</xdr:colOff>
      <xdr:row>35</xdr:row>
      <xdr:rowOff>148590</xdr:rowOff>
    </xdr:to>
    <xdr:sp macro="" textlink="">
      <xdr:nvSpPr>
        <xdr:cNvPr id="392" name="楕円 391">
          <a:extLst>
            <a:ext uri="{FF2B5EF4-FFF2-40B4-BE49-F238E27FC236}">
              <a16:creationId xmlns:a16="http://schemas.microsoft.com/office/drawing/2014/main" xmlns="" id="{52D7FD02-E350-45C4-91BB-E88D0629AEC6}"/>
            </a:ext>
          </a:extLst>
        </xdr:cNvPr>
        <xdr:cNvSpPr/>
      </xdr:nvSpPr>
      <xdr:spPr>
        <a:xfrm>
          <a:off x="16268700" y="6047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34</xdr:row>
      <xdr:rowOff>69867</xdr:rowOff>
    </xdr:from>
    <xdr:ext cx="405111" cy="259045"/>
    <xdr:sp macro="" textlink="">
      <xdr:nvSpPr>
        <xdr:cNvPr id="393" name="【一般廃棄物処理施設】&#10;有形固定資産減価償却率該当値テキスト">
          <a:extLst>
            <a:ext uri="{FF2B5EF4-FFF2-40B4-BE49-F238E27FC236}">
              <a16:creationId xmlns:a16="http://schemas.microsoft.com/office/drawing/2014/main" xmlns="" id="{D7F7A292-8D78-45CF-AF94-00F2BD7BA46A}"/>
            </a:ext>
          </a:extLst>
        </xdr:cNvPr>
        <xdr:cNvSpPr txBox="1"/>
      </xdr:nvSpPr>
      <xdr:spPr>
        <a:xfrm>
          <a:off x="16357600" y="58991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46990</xdr:rowOff>
    </xdr:from>
    <xdr:to>
      <xdr:col>81</xdr:col>
      <xdr:colOff>101600</xdr:colOff>
      <xdr:row>35</xdr:row>
      <xdr:rowOff>148590</xdr:rowOff>
    </xdr:to>
    <xdr:sp macro="" textlink="">
      <xdr:nvSpPr>
        <xdr:cNvPr id="394" name="楕円 393">
          <a:extLst>
            <a:ext uri="{FF2B5EF4-FFF2-40B4-BE49-F238E27FC236}">
              <a16:creationId xmlns:a16="http://schemas.microsoft.com/office/drawing/2014/main" xmlns="" id="{C7052777-FDAA-472C-A88F-4AB3524AEBCF}"/>
            </a:ext>
          </a:extLst>
        </xdr:cNvPr>
        <xdr:cNvSpPr/>
      </xdr:nvSpPr>
      <xdr:spPr>
        <a:xfrm>
          <a:off x="15430500" y="6047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35</xdr:row>
      <xdr:rowOff>97790</xdr:rowOff>
    </xdr:from>
    <xdr:to>
      <xdr:col>85</xdr:col>
      <xdr:colOff>127000</xdr:colOff>
      <xdr:row>35</xdr:row>
      <xdr:rowOff>97790</xdr:rowOff>
    </xdr:to>
    <xdr:cxnSp macro="">
      <xdr:nvCxnSpPr>
        <xdr:cNvPr id="395" name="直線コネクタ 394">
          <a:extLst>
            <a:ext uri="{FF2B5EF4-FFF2-40B4-BE49-F238E27FC236}">
              <a16:creationId xmlns:a16="http://schemas.microsoft.com/office/drawing/2014/main" xmlns="" id="{2D93B5DF-27E0-4AEB-9349-594D8D74EA52}"/>
            </a:ext>
          </a:extLst>
        </xdr:cNvPr>
        <xdr:cNvCxnSpPr/>
      </xdr:nvCxnSpPr>
      <xdr:spPr>
        <a:xfrm>
          <a:off x="15481300" y="609854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170180</xdr:rowOff>
    </xdr:from>
    <xdr:to>
      <xdr:col>76</xdr:col>
      <xdr:colOff>165100</xdr:colOff>
      <xdr:row>37</xdr:row>
      <xdr:rowOff>100330</xdr:rowOff>
    </xdr:to>
    <xdr:sp macro="" textlink="">
      <xdr:nvSpPr>
        <xdr:cNvPr id="396" name="楕円 395">
          <a:extLst>
            <a:ext uri="{FF2B5EF4-FFF2-40B4-BE49-F238E27FC236}">
              <a16:creationId xmlns:a16="http://schemas.microsoft.com/office/drawing/2014/main" xmlns="" id="{8760243B-1B17-47A4-863C-A3EC793FF9D6}"/>
            </a:ext>
          </a:extLst>
        </xdr:cNvPr>
        <xdr:cNvSpPr/>
      </xdr:nvSpPr>
      <xdr:spPr>
        <a:xfrm>
          <a:off x="14541500" y="6342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97790</xdr:rowOff>
    </xdr:from>
    <xdr:to>
      <xdr:col>81</xdr:col>
      <xdr:colOff>50800</xdr:colOff>
      <xdr:row>37</xdr:row>
      <xdr:rowOff>49530</xdr:rowOff>
    </xdr:to>
    <xdr:cxnSp macro="">
      <xdr:nvCxnSpPr>
        <xdr:cNvPr id="397" name="直線コネクタ 396">
          <a:extLst>
            <a:ext uri="{FF2B5EF4-FFF2-40B4-BE49-F238E27FC236}">
              <a16:creationId xmlns:a16="http://schemas.microsoft.com/office/drawing/2014/main" xmlns="" id="{35F6D8BD-D5ED-4097-950E-E81E3788F57F}"/>
            </a:ext>
          </a:extLst>
        </xdr:cNvPr>
        <xdr:cNvCxnSpPr/>
      </xdr:nvCxnSpPr>
      <xdr:spPr>
        <a:xfrm flipV="1">
          <a:off x="14592300" y="6098540"/>
          <a:ext cx="889000" cy="294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99077</xdr:rowOff>
    </xdr:from>
    <xdr:ext cx="405111" cy="259045"/>
    <xdr:sp macro="" textlink="">
      <xdr:nvSpPr>
        <xdr:cNvPr id="398" name="n_1aveValue【一般廃棄物処理施設】&#10;有形固定資産減価償却率">
          <a:extLst>
            <a:ext uri="{FF2B5EF4-FFF2-40B4-BE49-F238E27FC236}">
              <a16:creationId xmlns:a16="http://schemas.microsoft.com/office/drawing/2014/main" xmlns="" id="{9448E0D0-B7F3-4546-82D8-5AE451E87551}"/>
            </a:ext>
          </a:extLst>
        </xdr:cNvPr>
        <xdr:cNvSpPr txBox="1"/>
      </xdr:nvSpPr>
      <xdr:spPr>
        <a:xfrm>
          <a:off x="15266044" y="6614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26687</xdr:rowOff>
    </xdr:from>
    <xdr:ext cx="405111" cy="259045"/>
    <xdr:sp macro="" textlink="">
      <xdr:nvSpPr>
        <xdr:cNvPr id="399" name="n_2aveValue【一般廃棄物処理施設】&#10;有形固定資産減価償却率">
          <a:extLst>
            <a:ext uri="{FF2B5EF4-FFF2-40B4-BE49-F238E27FC236}">
              <a16:creationId xmlns:a16="http://schemas.microsoft.com/office/drawing/2014/main" xmlns="" id="{8D32EAE6-FF64-4AAF-81E7-2C0DB647A9BF}"/>
            </a:ext>
          </a:extLst>
        </xdr:cNvPr>
        <xdr:cNvSpPr txBox="1"/>
      </xdr:nvSpPr>
      <xdr:spPr>
        <a:xfrm>
          <a:off x="14389744" y="6541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1287</xdr:rowOff>
    </xdr:from>
    <xdr:ext cx="405111" cy="259045"/>
    <xdr:sp macro="" textlink="">
      <xdr:nvSpPr>
        <xdr:cNvPr id="400" name="n_3aveValue【一般廃棄物処理施設】&#10;有形固定資産減価償却率">
          <a:extLst>
            <a:ext uri="{FF2B5EF4-FFF2-40B4-BE49-F238E27FC236}">
              <a16:creationId xmlns:a16="http://schemas.microsoft.com/office/drawing/2014/main" xmlns="" id="{3D2C6467-8423-4E19-B774-CED0892DD2A8}"/>
            </a:ext>
          </a:extLst>
        </xdr:cNvPr>
        <xdr:cNvSpPr txBox="1"/>
      </xdr:nvSpPr>
      <xdr:spPr>
        <a:xfrm>
          <a:off x="13500744" y="63449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33</xdr:row>
      <xdr:rowOff>165117</xdr:rowOff>
    </xdr:from>
    <xdr:ext cx="405111" cy="259045"/>
    <xdr:sp macro="" textlink="">
      <xdr:nvSpPr>
        <xdr:cNvPr id="401" name="n_1mainValue【一般廃棄物処理施設】&#10;有形固定資産減価償却率">
          <a:extLst>
            <a:ext uri="{FF2B5EF4-FFF2-40B4-BE49-F238E27FC236}">
              <a16:creationId xmlns:a16="http://schemas.microsoft.com/office/drawing/2014/main" xmlns="" id="{ABBAE65B-CFD3-4970-BDF4-6DCBBA29CF04}"/>
            </a:ext>
          </a:extLst>
        </xdr:cNvPr>
        <xdr:cNvSpPr txBox="1"/>
      </xdr:nvSpPr>
      <xdr:spPr>
        <a:xfrm>
          <a:off x="15266044" y="5822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116857</xdr:rowOff>
    </xdr:from>
    <xdr:ext cx="405111" cy="259045"/>
    <xdr:sp macro="" textlink="">
      <xdr:nvSpPr>
        <xdr:cNvPr id="402" name="n_2mainValue【一般廃棄物処理施設】&#10;有形固定資産減価償却率">
          <a:extLst>
            <a:ext uri="{FF2B5EF4-FFF2-40B4-BE49-F238E27FC236}">
              <a16:creationId xmlns:a16="http://schemas.microsoft.com/office/drawing/2014/main" xmlns="" id="{F9493312-EF85-4AF9-95F7-1A6D72169276}"/>
            </a:ext>
          </a:extLst>
        </xdr:cNvPr>
        <xdr:cNvSpPr txBox="1"/>
      </xdr:nvSpPr>
      <xdr:spPr>
        <a:xfrm>
          <a:off x="14389744" y="61176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03" name="正方形/長方形 402">
          <a:extLst>
            <a:ext uri="{FF2B5EF4-FFF2-40B4-BE49-F238E27FC236}">
              <a16:creationId xmlns:a16="http://schemas.microsoft.com/office/drawing/2014/main" xmlns="" id="{6E53F4AF-7C32-4F99-81F1-29B689569C33}"/>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04" name="正方形/長方形 403">
          <a:extLst>
            <a:ext uri="{FF2B5EF4-FFF2-40B4-BE49-F238E27FC236}">
              <a16:creationId xmlns:a16="http://schemas.microsoft.com/office/drawing/2014/main" xmlns="" id="{41A42E22-768B-4B93-8539-AFD0D477B1B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05" name="正方形/長方形 404">
          <a:extLst>
            <a:ext uri="{FF2B5EF4-FFF2-40B4-BE49-F238E27FC236}">
              <a16:creationId xmlns:a16="http://schemas.microsoft.com/office/drawing/2014/main" xmlns="" id="{C28A8157-4EEB-471A-B4D8-DB7E9E54D131}"/>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06" name="正方形/長方形 405">
          <a:extLst>
            <a:ext uri="{FF2B5EF4-FFF2-40B4-BE49-F238E27FC236}">
              <a16:creationId xmlns:a16="http://schemas.microsoft.com/office/drawing/2014/main" xmlns="" id="{6698D9C1-70B3-4AA0-902C-5A816B8AB76F}"/>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07" name="正方形/長方形 406">
          <a:extLst>
            <a:ext uri="{FF2B5EF4-FFF2-40B4-BE49-F238E27FC236}">
              <a16:creationId xmlns:a16="http://schemas.microsoft.com/office/drawing/2014/main" xmlns="" id="{F9E588FD-D586-494A-A983-B90DBC678E12}"/>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08" name="正方形/長方形 407">
          <a:extLst>
            <a:ext uri="{FF2B5EF4-FFF2-40B4-BE49-F238E27FC236}">
              <a16:creationId xmlns:a16="http://schemas.microsoft.com/office/drawing/2014/main" xmlns="" id="{5765DBEC-C7AD-4AB3-B4DF-835E6423FC25}"/>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09" name="正方形/長方形 408">
          <a:extLst>
            <a:ext uri="{FF2B5EF4-FFF2-40B4-BE49-F238E27FC236}">
              <a16:creationId xmlns:a16="http://schemas.microsoft.com/office/drawing/2014/main" xmlns="" id="{2870E531-C34A-4882-A60C-A7FE857B4BDA}"/>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10" name="正方形/長方形 409">
          <a:extLst>
            <a:ext uri="{FF2B5EF4-FFF2-40B4-BE49-F238E27FC236}">
              <a16:creationId xmlns:a16="http://schemas.microsoft.com/office/drawing/2014/main" xmlns="" id="{A155F087-1AB0-4DC7-9B5D-4878218A496A}"/>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11" name="テキスト ボックス 410">
          <a:extLst>
            <a:ext uri="{FF2B5EF4-FFF2-40B4-BE49-F238E27FC236}">
              <a16:creationId xmlns:a16="http://schemas.microsoft.com/office/drawing/2014/main" xmlns="" id="{F3550D19-2AFE-4A93-B71A-A494796FBA04}"/>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12" name="直線コネクタ 411">
          <a:extLst>
            <a:ext uri="{FF2B5EF4-FFF2-40B4-BE49-F238E27FC236}">
              <a16:creationId xmlns:a16="http://schemas.microsoft.com/office/drawing/2014/main" xmlns="" id="{0CA939EE-23FA-499A-9679-ADE7ACF8337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413" name="直線コネクタ 412">
          <a:extLst>
            <a:ext uri="{FF2B5EF4-FFF2-40B4-BE49-F238E27FC236}">
              <a16:creationId xmlns:a16="http://schemas.microsoft.com/office/drawing/2014/main" xmlns="" id="{22D9C517-461F-4973-B6B9-5E43BC16D76F}"/>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414" name="テキスト ボックス 413">
          <a:extLst>
            <a:ext uri="{FF2B5EF4-FFF2-40B4-BE49-F238E27FC236}">
              <a16:creationId xmlns:a16="http://schemas.microsoft.com/office/drawing/2014/main" xmlns="" id="{ECD5A8A8-00B0-446F-9C9C-7C4F38900434}"/>
            </a:ext>
          </a:extLst>
        </xdr:cNvPr>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415" name="直線コネクタ 414">
          <a:extLst>
            <a:ext uri="{FF2B5EF4-FFF2-40B4-BE49-F238E27FC236}">
              <a16:creationId xmlns:a16="http://schemas.microsoft.com/office/drawing/2014/main" xmlns="" id="{51EFCB65-5CDF-42BD-A192-98B63B6EC9EA}"/>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416" name="テキスト ボックス 415">
          <a:extLst>
            <a:ext uri="{FF2B5EF4-FFF2-40B4-BE49-F238E27FC236}">
              <a16:creationId xmlns:a16="http://schemas.microsoft.com/office/drawing/2014/main" xmlns="" id="{43749749-333C-43D4-AED1-D0DD85BF887E}"/>
            </a:ext>
          </a:extLst>
        </xdr:cNvPr>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17" name="直線コネクタ 416">
          <a:extLst>
            <a:ext uri="{FF2B5EF4-FFF2-40B4-BE49-F238E27FC236}">
              <a16:creationId xmlns:a16="http://schemas.microsoft.com/office/drawing/2014/main" xmlns="" id="{08D4ACA2-AF9D-468A-A795-D0278F6ACE20}"/>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418" name="テキスト ボックス 417">
          <a:extLst>
            <a:ext uri="{FF2B5EF4-FFF2-40B4-BE49-F238E27FC236}">
              <a16:creationId xmlns:a16="http://schemas.microsoft.com/office/drawing/2014/main" xmlns="" id="{440A23C2-631F-4FDC-84AF-83DDC796907B}"/>
            </a:ext>
          </a:extLst>
        </xdr:cNvPr>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419" name="直線コネクタ 418">
          <a:extLst>
            <a:ext uri="{FF2B5EF4-FFF2-40B4-BE49-F238E27FC236}">
              <a16:creationId xmlns:a16="http://schemas.microsoft.com/office/drawing/2014/main" xmlns="" id="{935DE2A0-89C3-4638-B7C4-AC433A68FFB1}"/>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420" name="テキスト ボックス 419">
          <a:extLst>
            <a:ext uri="{FF2B5EF4-FFF2-40B4-BE49-F238E27FC236}">
              <a16:creationId xmlns:a16="http://schemas.microsoft.com/office/drawing/2014/main" xmlns="" id="{F1643E33-AB90-44A0-960F-361957BE5EF2}"/>
            </a:ext>
          </a:extLst>
        </xdr:cNvPr>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21" name="直線コネクタ 420">
          <a:extLst>
            <a:ext uri="{FF2B5EF4-FFF2-40B4-BE49-F238E27FC236}">
              <a16:creationId xmlns:a16="http://schemas.microsoft.com/office/drawing/2014/main" xmlns="" id="{E565F556-36C7-45CA-B110-4B7A397681BF}"/>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32</xdr:row>
      <xdr:rowOff>86377</xdr:rowOff>
    </xdr:from>
    <xdr:ext cx="685572" cy="259045"/>
    <xdr:sp macro="" textlink="">
      <xdr:nvSpPr>
        <xdr:cNvPr id="422" name="テキスト ボックス 421">
          <a:extLst>
            <a:ext uri="{FF2B5EF4-FFF2-40B4-BE49-F238E27FC236}">
              <a16:creationId xmlns:a16="http://schemas.microsoft.com/office/drawing/2014/main" xmlns="" id="{534ED539-DF4B-4B02-86F1-68E3DAC78B7D}"/>
            </a:ext>
          </a:extLst>
        </xdr:cNvPr>
        <xdr:cNvSpPr txBox="1"/>
      </xdr:nvSpPr>
      <xdr:spPr>
        <a:xfrm>
          <a:off x="17602428" y="557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23" name="直線コネクタ 422">
          <a:extLst>
            <a:ext uri="{FF2B5EF4-FFF2-40B4-BE49-F238E27FC236}">
              <a16:creationId xmlns:a16="http://schemas.microsoft.com/office/drawing/2014/main" xmlns="" id="{9DEA6A23-046E-4E26-A76F-BE52649F2121}"/>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424" name="テキスト ボックス 423">
          <a:extLst>
            <a:ext uri="{FF2B5EF4-FFF2-40B4-BE49-F238E27FC236}">
              <a16:creationId xmlns:a16="http://schemas.microsoft.com/office/drawing/2014/main" xmlns="" id="{56C08431-5C31-4974-B747-0B1A4CBFEE0C}"/>
            </a:ext>
          </a:extLst>
        </xdr:cNvPr>
        <xdr:cNvSpPr txBox="1"/>
      </xdr:nvSpPr>
      <xdr:spPr>
        <a:xfrm>
          <a:off x="17602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25" name="【一般廃棄物処理施設】&#10;一人当たり有形固定資産（償却資産）額グラフ枠">
          <a:extLst>
            <a:ext uri="{FF2B5EF4-FFF2-40B4-BE49-F238E27FC236}">
              <a16:creationId xmlns:a16="http://schemas.microsoft.com/office/drawing/2014/main" xmlns="" id="{6A0FB6AD-62ED-40F1-80F3-073845308B6C}"/>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21601</xdr:rowOff>
    </xdr:from>
    <xdr:to>
      <xdr:col>116</xdr:col>
      <xdr:colOff>62864</xdr:colOff>
      <xdr:row>42</xdr:row>
      <xdr:rowOff>37949</xdr:rowOff>
    </xdr:to>
    <xdr:cxnSp macro="">
      <xdr:nvCxnSpPr>
        <xdr:cNvPr id="426" name="直線コネクタ 425">
          <a:extLst>
            <a:ext uri="{FF2B5EF4-FFF2-40B4-BE49-F238E27FC236}">
              <a16:creationId xmlns:a16="http://schemas.microsoft.com/office/drawing/2014/main" xmlns="" id="{1644B4C4-B866-49BB-A45A-719B5B7D6A94}"/>
            </a:ext>
          </a:extLst>
        </xdr:cNvPr>
        <xdr:cNvCxnSpPr/>
      </xdr:nvCxnSpPr>
      <xdr:spPr>
        <a:xfrm flipV="1">
          <a:off x="22160864" y="5850901"/>
          <a:ext cx="0" cy="13879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41776</xdr:rowOff>
    </xdr:from>
    <xdr:ext cx="378565" cy="259045"/>
    <xdr:sp macro="" textlink="">
      <xdr:nvSpPr>
        <xdr:cNvPr id="427" name="【一般廃棄物処理施設】&#10;一人当たり有形固定資産（償却資産）額最小値テキスト">
          <a:extLst>
            <a:ext uri="{FF2B5EF4-FFF2-40B4-BE49-F238E27FC236}">
              <a16:creationId xmlns:a16="http://schemas.microsoft.com/office/drawing/2014/main" xmlns="" id="{F22FB305-EA9A-47FC-9099-6F9DBB109C03}"/>
            </a:ext>
          </a:extLst>
        </xdr:cNvPr>
        <xdr:cNvSpPr txBox="1"/>
      </xdr:nvSpPr>
      <xdr:spPr>
        <a:xfrm>
          <a:off x="22199600" y="72426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37949</xdr:rowOff>
    </xdr:from>
    <xdr:to>
      <xdr:col>116</xdr:col>
      <xdr:colOff>152400</xdr:colOff>
      <xdr:row>42</xdr:row>
      <xdr:rowOff>37949</xdr:rowOff>
    </xdr:to>
    <xdr:cxnSp macro="">
      <xdr:nvCxnSpPr>
        <xdr:cNvPr id="428" name="直線コネクタ 427">
          <a:extLst>
            <a:ext uri="{FF2B5EF4-FFF2-40B4-BE49-F238E27FC236}">
              <a16:creationId xmlns:a16="http://schemas.microsoft.com/office/drawing/2014/main" xmlns="" id="{C28445A2-6012-4BC2-9A45-53EFA0E3EEAF}"/>
            </a:ext>
          </a:extLst>
        </xdr:cNvPr>
        <xdr:cNvCxnSpPr/>
      </xdr:nvCxnSpPr>
      <xdr:spPr>
        <a:xfrm>
          <a:off x="22072600" y="72388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139728</xdr:rowOff>
    </xdr:from>
    <xdr:ext cx="690189" cy="259045"/>
    <xdr:sp macro="" textlink="">
      <xdr:nvSpPr>
        <xdr:cNvPr id="429" name="【一般廃棄物処理施設】&#10;一人当たり有形固定資産（償却資産）額最大値テキスト">
          <a:extLst>
            <a:ext uri="{FF2B5EF4-FFF2-40B4-BE49-F238E27FC236}">
              <a16:creationId xmlns:a16="http://schemas.microsoft.com/office/drawing/2014/main" xmlns="" id="{C8DAEAB6-43AD-4668-8A73-7E57EAB4FF0A}"/>
            </a:ext>
          </a:extLst>
        </xdr:cNvPr>
        <xdr:cNvSpPr txBox="1"/>
      </xdr:nvSpPr>
      <xdr:spPr>
        <a:xfrm>
          <a:off x="22199600" y="562612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1,092,991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21601</xdr:rowOff>
    </xdr:from>
    <xdr:to>
      <xdr:col>116</xdr:col>
      <xdr:colOff>152400</xdr:colOff>
      <xdr:row>34</xdr:row>
      <xdr:rowOff>21601</xdr:rowOff>
    </xdr:to>
    <xdr:cxnSp macro="">
      <xdr:nvCxnSpPr>
        <xdr:cNvPr id="430" name="直線コネクタ 429">
          <a:extLst>
            <a:ext uri="{FF2B5EF4-FFF2-40B4-BE49-F238E27FC236}">
              <a16:creationId xmlns:a16="http://schemas.microsoft.com/office/drawing/2014/main" xmlns="" id="{AFC5FCDF-911C-4BC1-80F3-0AB187052A39}"/>
            </a:ext>
          </a:extLst>
        </xdr:cNvPr>
        <xdr:cNvCxnSpPr/>
      </xdr:nvCxnSpPr>
      <xdr:spPr>
        <a:xfrm>
          <a:off x="22072600" y="58509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158376</xdr:rowOff>
    </xdr:from>
    <xdr:ext cx="599010" cy="259045"/>
    <xdr:sp macro="" textlink="">
      <xdr:nvSpPr>
        <xdr:cNvPr id="431" name="【一般廃棄物処理施設】&#10;一人当たり有形固定資産（償却資産）額平均値テキスト">
          <a:extLst>
            <a:ext uri="{FF2B5EF4-FFF2-40B4-BE49-F238E27FC236}">
              <a16:creationId xmlns:a16="http://schemas.microsoft.com/office/drawing/2014/main" xmlns="" id="{24CAE2B4-7192-47D0-BD8C-729B7B072F63}"/>
            </a:ext>
          </a:extLst>
        </xdr:cNvPr>
        <xdr:cNvSpPr txBox="1"/>
      </xdr:nvSpPr>
      <xdr:spPr>
        <a:xfrm>
          <a:off x="22199600" y="68449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153,308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135499</xdr:rowOff>
    </xdr:from>
    <xdr:to>
      <xdr:col>116</xdr:col>
      <xdr:colOff>114300</xdr:colOff>
      <xdr:row>41</xdr:row>
      <xdr:rowOff>65649</xdr:rowOff>
    </xdr:to>
    <xdr:sp macro="" textlink="">
      <xdr:nvSpPr>
        <xdr:cNvPr id="432" name="フローチャート: 判断 431">
          <a:extLst>
            <a:ext uri="{FF2B5EF4-FFF2-40B4-BE49-F238E27FC236}">
              <a16:creationId xmlns:a16="http://schemas.microsoft.com/office/drawing/2014/main" xmlns="" id="{B416E11E-7729-4E18-9DE9-1C6275006CBA}"/>
            </a:ext>
          </a:extLst>
        </xdr:cNvPr>
        <xdr:cNvSpPr/>
      </xdr:nvSpPr>
      <xdr:spPr>
        <a:xfrm>
          <a:off x="22110700" y="69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153257</xdr:rowOff>
    </xdr:from>
    <xdr:to>
      <xdr:col>112</xdr:col>
      <xdr:colOff>38100</xdr:colOff>
      <xdr:row>41</xdr:row>
      <xdr:rowOff>83407</xdr:rowOff>
    </xdr:to>
    <xdr:sp macro="" textlink="">
      <xdr:nvSpPr>
        <xdr:cNvPr id="433" name="フローチャート: 判断 432">
          <a:extLst>
            <a:ext uri="{FF2B5EF4-FFF2-40B4-BE49-F238E27FC236}">
              <a16:creationId xmlns:a16="http://schemas.microsoft.com/office/drawing/2014/main" xmlns="" id="{7CB752FD-8A7D-47F7-8495-0116B4B3DF1D}"/>
            </a:ext>
          </a:extLst>
        </xdr:cNvPr>
        <xdr:cNvSpPr/>
      </xdr:nvSpPr>
      <xdr:spPr>
        <a:xfrm>
          <a:off x="21272500" y="7011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94276</xdr:rowOff>
    </xdr:from>
    <xdr:to>
      <xdr:col>107</xdr:col>
      <xdr:colOff>101600</xdr:colOff>
      <xdr:row>41</xdr:row>
      <xdr:rowOff>24426</xdr:rowOff>
    </xdr:to>
    <xdr:sp macro="" textlink="">
      <xdr:nvSpPr>
        <xdr:cNvPr id="434" name="フローチャート: 判断 433">
          <a:extLst>
            <a:ext uri="{FF2B5EF4-FFF2-40B4-BE49-F238E27FC236}">
              <a16:creationId xmlns:a16="http://schemas.microsoft.com/office/drawing/2014/main" xmlns="" id="{EFA96128-06E0-4971-84C7-85ABBF241DCD}"/>
            </a:ext>
          </a:extLst>
        </xdr:cNvPr>
        <xdr:cNvSpPr/>
      </xdr:nvSpPr>
      <xdr:spPr>
        <a:xfrm>
          <a:off x="20383500" y="6952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101957</xdr:rowOff>
    </xdr:from>
    <xdr:to>
      <xdr:col>102</xdr:col>
      <xdr:colOff>165100</xdr:colOff>
      <xdr:row>41</xdr:row>
      <xdr:rowOff>32107</xdr:rowOff>
    </xdr:to>
    <xdr:sp macro="" textlink="">
      <xdr:nvSpPr>
        <xdr:cNvPr id="435" name="フローチャート: 判断 434">
          <a:extLst>
            <a:ext uri="{FF2B5EF4-FFF2-40B4-BE49-F238E27FC236}">
              <a16:creationId xmlns:a16="http://schemas.microsoft.com/office/drawing/2014/main" xmlns="" id="{E8BC601D-4D1B-4A36-B89D-A41B80784C7C}"/>
            </a:ext>
          </a:extLst>
        </xdr:cNvPr>
        <xdr:cNvSpPr/>
      </xdr:nvSpPr>
      <xdr:spPr>
        <a:xfrm>
          <a:off x="19494500" y="6959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36" name="テキスト ボックス 435">
          <a:extLst>
            <a:ext uri="{FF2B5EF4-FFF2-40B4-BE49-F238E27FC236}">
              <a16:creationId xmlns:a16="http://schemas.microsoft.com/office/drawing/2014/main" xmlns="" id="{1A9F556C-76BF-4454-BD71-984FDFCB6778}"/>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37" name="テキスト ボックス 436">
          <a:extLst>
            <a:ext uri="{FF2B5EF4-FFF2-40B4-BE49-F238E27FC236}">
              <a16:creationId xmlns:a16="http://schemas.microsoft.com/office/drawing/2014/main" xmlns="" id="{58E1C03F-6519-48A3-A9B0-A86574115AB0}"/>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38" name="テキスト ボックス 437">
          <a:extLst>
            <a:ext uri="{FF2B5EF4-FFF2-40B4-BE49-F238E27FC236}">
              <a16:creationId xmlns:a16="http://schemas.microsoft.com/office/drawing/2014/main" xmlns="" id="{0A1037EB-7D56-4FB7-91D0-0073EFD8BD46}"/>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39" name="テキスト ボックス 438">
          <a:extLst>
            <a:ext uri="{FF2B5EF4-FFF2-40B4-BE49-F238E27FC236}">
              <a16:creationId xmlns:a16="http://schemas.microsoft.com/office/drawing/2014/main" xmlns="" id="{D00F2834-ABFA-4D13-94EB-6EEEDC8FA77B}"/>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40" name="テキスト ボックス 439">
          <a:extLst>
            <a:ext uri="{FF2B5EF4-FFF2-40B4-BE49-F238E27FC236}">
              <a16:creationId xmlns:a16="http://schemas.microsoft.com/office/drawing/2014/main" xmlns="" id="{1B0119A7-9365-4037-A925-81D2326D2E5B}"/>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171397</xdr:rowOff>
    </xdr:from>
    <xdr:to>
      <xdr:col>116</xdr:col>
      <xdr:colOff>114300</xdr:colOff>
      <xdr:row>41</xdr:row>
      <xdr:rowOff>101547</xdr:rowOff>
    </xdr:to>
    <xdr:sp macro="" textlink="">
      <xdr:nvSpPr>
        <xdr:cNvPr id="441" name="楕円 440">
          <a:extLst>
            <a:ext uri="{FF2B5EF4-FFF2-40B4-BE49-F238E27FC236}">
              <a16:creationId xmlns:a16="http://schemas.microsoft.com/office/drawing/2014/main" xmlns="" id="{95C94A90-6CAE-43FF-9A95-62BE341F9F78}"/>
            </a:ext>
          </a:extLst>
        </xdr:cNvPr>
        <xdr:cNvSpPr/>
      </xdr:nvSpPr>
      <xdr:spPr>
        <a:xfrm>
          <a:off x="22110700" y="7029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149824</xdr:rowOff>
    </xdr:from>
    <xdr:ext cx="599010" cy="259045"/>
    <xdr:sp macro="" textlink="">
      <xdr:nvSpPr>
        <xdr:cNvPr id="442" name="【一般廃棄物処理施設】&#10;一人当たり有形固定資産（償却資産）額該当値テキスト">
          <a:extLst>
            <a:ext uri="{FF2B5EF4-FFF2-40B4-BE49-F238E27FC236}">
              <a16:creationId xmlns:a16="http://schemas.microsoft.com/office/drawing/2014/main" xmlns="" id="{8124B9F7-ABA2-406F-9DF9-0297C20653ED}"/>
            </a:ext>
          </a:extLst>
        </xdr:cNvPr>
        <xdr:cNvSpPr txBox="1"/>
      </xdr:nvSpPr>
      <xdr:spPr>
        <a:xfrm>
          <a:off x="22199600" y="7007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3927</xdr:rowOff>
    </xdr:from>
    <xdr:to>
      <xdr:col>112</xdr:col>
      <xdr:colOff>38100</xdr:colOff>
      <xdr:row>41</xdr:row>
      <xdr:rowOff>105527</xdr:rowOff>
    </xdr:to>
    <xdr:sp macro="" textlink="">
      <xdr:nvSpPr>
        <xdr:cNvPr id="443" name="楕円 442">
          <a:extLst>
            <a:ext uri="{FF2B5EF4-FFF2-40B4-BE49-F238E27FC236}">
              <a16:creationId xmlns:a16="http://schemas.microsoft.com/office/drawing/2014/main" xmlns="" id="{D33CAD3C-273A-43FD-A5B9-53A0AD695B8C}"/>
            </a:ext>
          </a:extLst>
        </xdr:cNvPr>
        <xdr:cNvSpPr/>
      </xdr:nvSpPr>
      <xdr:spPr>
        <a:xfrm>
          <a:off x="21272500" y="7033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41</xdr:row>
      <xdr:rowOff>50747</xdr:rowOff>
    </xdr:from>
    <xdr:to>
      <xdr:col>116</xdr:col>
      <xdr:colOff>63500</xdr:colOff>
      <xdr:row>41</xdr:row>
      <xdr:rowOff>54727</xdr:rowOff>
    </xdr:to>
    <xdr:cxnSp macro="">
      <xdr:nvCxnSpPr>
        <xdr:cNvPr id="444" name="直線コネクタ 443">
          <a:extLst>
            <a:ext uri="{FF2B5EF4-FFF2-40B4-BE49-F238E27FC236}">
              <a16:creationId xmlns:a16="http://schemas.microsoft.com/office/drawing/2014/main" xmlns="" id="{0C4989B7-AB86-4FA6-8959-2C00F32EEF61}"/>
            </a:ext>
          </a:extLst>
        </xdr:cNvPr>
        <xdr:cNvCxnSpPr/>
      </xdr:nvCxnSpPr>
      <xdr:spPr>
        <a:xfrm flipV="1">
          <a:off x="21323300" y="7080197"/>
          <a:ext cx="838200" cy="3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116832</xdr:rowOff>
    </xdr:from>
    <xdr:to>
      <xdr:col>107</xdr:col>
      <xdr:colOff>101600</xdr:colOff>
      <xdr:row>42</xdr:row>
      <xdr:rowOff>46982</xdr:rowOff>
    </xdr:to>
    <xdr:sp macro="" textlink="">
      <xdr:nvSpPr>
        <xdr:cNvPr id="445" name="楕円 444">
          <a:extLst>
            <a:ext uri="{FF2B5EF4-FFF2-40B4-BE49-F238E27FC236}">
              <a16:creationId xmlns:a16="http://schemas.microsoft.com/office/drawing/2014/main" xmlns="" id="{98E7BF5B-AEC3-4D77-BE9A-2C5BB006D5E6}"/>
            </a:ext>
          </a:extLst>
        </xdr:cNvPr>
        <xdr:cNvSpPr/>
      </xdr:nvSpPr>
      <xdr:spPr>
        <a:xfrm>
          <a:off x="20383500" y="7146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54727</xdr:rowOff>
    </xdr:from>
    <xdr:to>
      <xdr:col>111</xdr:col>
      <xdr:colOff>177800</xdr:colOff>
      <xdr:row>41</xdr:row>
      <xdr:rowOff>167632</xdr:rowOff>
    </xdr:to>
    <xdr:cxnSp macro="">
      <xdr:nvCxnSpPr>
        <xdr:cNvPr id="446" name="直線コネクタ 445">
          <a:extLst>
            <a:ext uri="{FF2B5EF4-FFF2-40B4-BE49-F238E27FC236}">
              <a16:creationId xmlns:a16="http://schemas.microsoft.com/office/drawing/2014/main" xmlns="" id="{6AD0F12A-A9CF-4807-9BFF-E3D93D955275}"/>
            </a:ext>
          </a:extLst>
        </xdr:cNvPr>
        <xdr:cNvCxnSpPr/>
      </xdr:nvCxnSpPr>
      <xdr:spPr>
        <a:xfrm flipV="1">
          <a:off x="20434300" y="7084177"/>
          <a:ext cx="889000" cy="112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39</xdr:row>
      <xdr:rowOff>99934</xdr:rowOff>
    </xdr:from>
    <xdr:ext cx="599010" cy="259045"/>
    <xdr:sp macro="" textlink="">
      <xdr:nvSpPr>
        <xdr:cNvPr id="447" name="n_1aveValue【一般廃棄物処理施設】&#10;一人当たり有形固定資産（償却資産）額">
          <a:extLst>
            <a:ext uri="{FF2B5EF4-FFF2-40B4-BE49-F238E27FC236}">
              <a16:creationId xmlns:a16="http://schemas.microsoft.com/office/drawing/2014/main" xmlns="" id="{4D42C8F7-7D70-4718-BF90-00155CB07DA4}"/>
            </a:ext>
          </a:extLst>
        </xdr:cNvPr>
        <xdr:cNvSpPr txBox="1"/>
      </xdr:nvSpPr>
      <xdr:spPr>
        <a:xfrm>
          <a:off x="21011095" y="67864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139,325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39</xdr:row>
      <xdr:rowOff>40953</xdr:rowOff>
    </xdr:from>
    <xdr:ext cx="599010" cy="259045"/>
    <xdr:sp macro="" textlink="">
      <xdr:nvSpPr>
        <xdr:cNvPr id="448" name="n_2aveValue【一般廃棄物処理施設】&#10;一人当たり有形固定資産（償却資産）額">
          <a:extLst>
            <a:ext uri="{FF2B5EF4-FFF2-40B4-BE49-F238E27FC236}">
              <a16:creationId xmlns:a16="http://schemas.microsoft.com/office/drawing/2014/main" xmlns="" id="{EDB1A24D-39B1-480B-A12D-528E96180166}"/>
            </a:ext>
          </a:extLst>
        </xdr:cNvPr>
        <xdr:cNvSpPr txBox="1"/>
      </xdr:nvSpPr>
      <xdr:spPr>
        <a:xfrm>
          <a:off x="20134795" y="67275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185,767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48634</xdr:rowOff>
    </xdr:from>
    <xdr:ext cx="599010" cy="259045"/>
    <xdr:sp macro="" textlink="">
      <xdr:nvSpPr>
        <xdr:cNvPr id="449" name="n_3aveValue【一般廃棄物処理施設】&#10;一人当たり有形固定資産（償却資産）額">
          <a:extLst>
            <a:ext uri="{FF2B5EF4-FFF2-40B4-BE49-F238E27FC236}">
              <a16:creationId xmlns:a16="http://schemas.microsoft.com/office/drawing/2014/main" xmlns="" id="{64CAB3B5-0B59-4EFB-819A-14F6C744F922}"/>
            </a:ext>
          </a:extLst>
        </xdr:cNvPr>
        <xdr:cNvSpPr txBox="1"/>
      </xdr:nvSpPr>
      <xdr:spPr>
        <a:xfrm>
          <a:off x="19245795" y="67351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41</xdr:row>
      <xdr:rowOff>96654</xdr:rowOff>
    </xdr:from>
    <xdr:ext cx="599010" cy="259045"/>
    <xdr:sp macro="" textlink="">
      <xdr:nvSpPr>
        <xdr:cNvPr id="450" name="n_1mainValue【一般廃棄物処理施設】&#10;一人当たり有形固定資産（償却資産）額">
          <a:extLst>
            <a:ext uri="{FF2B5EF4-FFF2-40B4-BE49-F238E27FC236}">
              <a16:creationId xmlns:a16="http://schemas.microsoft.com/office/drawing/2014/main" xmlns="" id="{2B6CE83A-098D-4166-AFEB-75FCB7016ABC}"/>
            </a:ext>
          </a:extLst>
        </xdr:cNvPr>
        <xdr:cNvSpPr txBox="1"/>
      </xdr:nvSpPr>
      <xdr:spPr>
        <a:xfrm>
          <a:off x="21011095" y="71261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121,908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42</xdr:row>
      <xdr:rowOff>38109</xdr:rowOff>
    </xdr:from>
    <xdr:ext cx="534377" cy="259045"/>
    <xdr:sp macro="" textlink="">
      <xdr:nvSpPr>
        <xdr:cNvPr id="451" name="n_2mainValue【一般廃棄物処理施設】&#10;一人当たり有形固定資産（償却資産）額">
          <a:extLst>
            <a:ext uri="{FF2B5EF4-FFF2-40B4-BE49-F238E27FC236}">
              <a16:creationId xmlns:a16="http://schemas.microsoft.com/office/drawing/2014/main" xmlns="" id="{4C5BE752-B626-4C0A-808B-517A3C846DDF}"/>
            </a:ext>
          </a:extLst>
        </xdr:cNvPr>
        <xdr:cNvSpPr txBox="1"/>
      </xdr:nvSpPr>
      <xdr:spPr>
        <a:xfrm>
          <a:off x="20167111" y="72390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52" name="正方形/長方形 451">
          <a:extLst>
            <a:ext uri="{FF2B5EF4-FFF2-40B4-BE49-F238E27FC236}">
              <a16:creationId xmlns:a16="http://schemas.microsoft.com/office/drawing/2014/main" xmlns="" id="{C9C453E2-66E9-4E66-A7EC-0A214EDF3229}"/>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53" name="正方形/長方形 452">
          <a:extLst>
            <a:ext uri="{FF2B5EF4-FFF2-40B4-BE49-F238E27FC236}">
              <a16:creationId xmlns:a16="http://schemas.microsoft.com/office/drawing/2014/main" xmlns="" id="{CC85F7C3-1951-45A9-82E1-754A50DCC36B}"/>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54" name="正方形/長方形 453">
          <a:extLst>
            <a:ext uri="{FF2B5EF4-FFF2-40B4-BE49-F238E27FC236}">
              <a16:creationId xmlns:a16="http://schemas.microsoft.com/office/drawing/2014/main" xmlns="" id="{CA163EF5-ACC9-4DBE-AD3F-61DE08DE6EA3}"/>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55" name="正方形/長方形 454">
          <a:extLst>
            <a:ext uri="{FF2B5EF4-FFF2-40B4-BE49-F238E27FC236}">
              <a16:creationId xmlns:a16="http://schemas.microsoft.com/office/drawing/2014/main" xmlns="" id="{05A1ECD8-1B14-46A4-9527-C671462EB213}"/>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56" name="正方形/長方形 455">
          <a:extLst>
            <a:ext uri="{FF2B5EF4-FFF2-40B4-BE49-F238E27FC236}">
              <a16:creationId xmlns:a16="http://schemas.microsoft.com/office/drawing/2014/main" xmlns="" id="{C6378A26-AB5F-4699-AB0B-6B417740C3CB}"/>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57" name="正方形/長方形 456">
          <a:extLst>
            <a:ext uri="{FF2B5EF4-FFF2-40B4-BE49-F238E27FC236}">
              <a16:creationId xmlns:a16="http://schemas.microsoft.com/office/drawing/2014/main" xmlns="" id="{5F9D3612-F226-4460-810D-7641B1F42017}"/>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58" name="正方形/長方形 457">
          <a:extLst>
            <a:ext uri="{FF2B5EF4-FFF2-40B4-BE49-F238E27FC236}">
              <a16:creationId xmlns:a16="http://schemas.microsoft.com/office/drawing/2014/main" xmlns="" id="{335081E1-9E46-4DD5-AE0F-EEA6FAFF8817}"/>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59" name="正方形/長方形 458">
          <a:extLst>
            <a:ext uri="{FF2B5EF4-FFF2-40B4-BE49-F238E27FC236}">
              <a16:creationId xmlns:a16="http://schemas.microsoft.com/office/drawing/2014/main" xmlns="" id="{F3B82E78-E9E4-467D-8841-7BD4E09A46C7}"/>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60" name="テキスト ボックス 459">
          <a:extLst>
            <a:ext uri="{FF2B5EF4-FFF2-40B4-BE49-F238E27FC236}">
              <a16:creationId xmlns:a16="http://schemas.microsoft.com/office/drawing/2014/main" xmlns="" id="{C5F6BF54-1055-401E-BC9D-CD9D1F35BEBE}"/>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61" name="直線コネクタ 460">
          <a:extLst>
            <a:ext uri="{FF2B5EF4-FFF2-40B4-BE49-F238E27FC236}">
              <a16:creationId xmlns:a16="http://schemas.microsoft.com/office/drawing/2014/main" xmlns="" id="{78C9AA7D-C3BA-4A65-B44F-BCB9238F5380}"/>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462" name="直線コネクタ 461">
          <a:extLst>
            <a:ext uri="{FF2B5EF4-FFF2-40B4-BE49-F238E27FC236}">
              <a16:creationId xmlns:a16="http://schemas.microsoft.com/office/drawing/2014/main" xmlns="" id="{733EDB8A-29FC-4737-9A54-F01D23BF6A7E}"/>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463" name="テキスト ボックス 462">
          <a:extLst>
            <a:ext uri="{FF2B5EF4-FFF2-40B4-BE49-F238E27FC236}">
              <a16:creationId xmlns:a16="http://schemas.microsoft.com/office/drawing/2014/main" xmlns="" id="{75A15B91-B99E-42ED-A10B-6EBADFE56DF5}"/>
            </a:ext>
          </a:extLst>
        </xdr:cNvPr>
        <xdr:cNvSpPr txBox="1"/>
      </xdr:nvSpPr>
      <xdr:spPr>
        <a:xfrm>
          <a:off x="12107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64" name="直線コネクタ 463">
          <a:extLst>
            <a:ext uri="{FF2B5EF4-FFF2-40B4-BE49-F238E27FC236}">
              <a16:creationId xmlns:a16="http://schemas.microsoft.com/office/drawing/2014/main" xmlns="" id="{2CADFAC1-8380-4FA3-8640-BDE41D32C155}"/>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465" name="テキスト ボックス 464">
          <a:extLst>
            <a:ext uri="{FF2B5EF4-FFF2-40B4-BE49-F238E27FC236}">
              <a16:creationId xmlns:a16="http://schemas.microsoft.com/office/drawing/2014/main" xmlns="" id="{0072A010-BAD8-4300-BAF5-EA0AC6427E8F}"/>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66" name="直線コネクタ 465">
          <a:extLst>
            <a:ext uri="{FF2B5EF4-FFF2-40B4-BE49-F238E27FC236}">
              <a16:creationId xmlns:a16="http://schemas.microsoft.com/office/drawing/2014/main" xmlns="" id="{54E2E94C-99B1-4958-8610-F9D945BAD2AD}"/>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467" name="テキスト ボックス 466">
          <a:extLst>
            <a:ext uri="{FF2B5EF4-FFF2-40B4-BE49-F238E27FC236}">
              <a16:creationId xmlns:a16="http://schemas.microsoft.com/office/drawing/2014/main" xmlns="" id="{5EFF114B-81C4-4383-8CCA-4C04EFDD05C6}"/>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68" name="直線コネクタ 467">
          <a:extLst>
            <a:ext uri="{FF2B5EF4-FFF2-40B4-BE49-F238E27FC236}">
              <a16:creationId xmlns:a16="http://schemas.microsoft.com/office/drawing/2014/main" xmlns="" id="{DCE41385-64D2-489C-ADCD-1FBAD79D1799}"/>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469" name="テキスト ボックス 468">
          <a:extLst>
            <a:ext uri="{FF2B5EF4-FFF2-40B4-BE49-F238E27FC236}">
              <a16:creationId xmlns:a16="http://schemas.microsoft.com/office/drawing/2014/main" xmlns="" id="{CD372646-5F5D-4C03-9D19-4F98848F1D05}"/>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70" name="直線コネクタ 469">
          <a:extLst>
            <a:ext uri="{FF2B5EF4-FFF2-40B4-BE49-F238E27FC236}">
              <a16:creationId xmlns:a16="http://schemas.microsoft.com/office/drawing/2014/main" xmlns="" id="{0E607AAC-CDE8-4098-BB3C-CC73049ACE8E}"/>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471" name="テキスト ボックス 470">
          <a:extLst>
            <a:ext uri="{FF2B5EF4-FFF2-40B4-BE49-F238E27FC236}">
              <a16:creationId xmlns:a16="http://schemas.microsoft.com/office/drawing/2014/main" xmlns="" id="{C2222967-BA60-4AE3-BEBF-1D8808CA8741}"/>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72" name="直線コネクタ 471">
          <a:extLst>
            <a:ext uri="{FF2B5EF4-FFF2-40B4-BE49-F238E27FC236}">
              <a16:creationId xmlns:a16="http://schemas.microsoft.com/office/drawing/2014/main" xmlns="" id="{9BC25E0B-3352-4F8C-A237-23771E97D475}"/>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473" name="テキスト ボックス 472">
          <a:extLst>
            <a:ext uri="{FF2B5EF4-FFF2-40B4-BE49-F238E27FC236}">
              <a16:creationId xmlns:a16="http://schemas.microsoft.com/office/drawing/2014/main" xmlns="" id="{9AE509A1-C137-4328-ACD3-FBB7A00802BC}"/>
            </a:ext>
          </a:extLst>
        </xdr:cNvPr>
        <xdr:cNvSpPr txBox="1"/>
      </xdr:nvSpPr>
      <xdr:spPr>
        <a:xfrm>
          <a:off x="11978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74" name="直線コネクタ 473">
          <a:extLst>
            <a:ext uri="{FF2B5EF4-FFF2-40B4-BE49-F238E27FC236}">
              <a16:creationId xmlns:a16="http://schemas.microsoft.com/office/drawing/2014/main" xmlns="" id="{8779DB6A-4303-4D7E-B117-BF7B5F8EE0FC}"/>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75" name="テキスト ボックス 474">
          <a:extLst>
            <a:ext uri="{FF2B5EF4-FFF2-40B4-BE49-F238E27FC236}">
              <a16:creationId xmlns:a16="http://schemas.microsoft.com/office/drawing/2014/main" xmlns="" id="{17B05962-7AA0-421F-A3EA-50880D6F3960}"/>
            </a:ext>
          </a:extLst>
        </xdr:cNvPr>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76" name="【保健センター・保健所】&#10;有形固定資産減価償却率グラフ枠">
          <a:extLst>
            <a:ext uri="{FF2B5EF4-FFF2-40B4-BE49-F238E27FC236}">
              <a16:creationId xmlns:a16="http://schemas.microsoft.com/office/drawing/2014/main" xmlns="" id="{6A638E9A-5CCA-4607-B167-D790A21E1F2B}"/>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130628</xdr:rowOff>
    </xdr:from>
    <xdr:to>
      <xdr:col>85</xdr:col>
      <xdr:colOff>126364</xdr:colOff>
      <xdr:row>64</xdr:row>
      <xdr:rowOff>65315</xdr:rowOff>
    </xdr:to>
    <xdr:cxnSp macro="">
      <xdr:nvCxnSpPr>
        <xdr:cNvPr id="477" name="直線コネクタ 476">
          <a:extLst>
            <a:ext uri="{FF2B5EF4-FFF2-40B4-BE49-F238E27FC236}">
              <a16:creationId xmlns:a16="http://schemas.microsoft.com/office/drawing/2014/main" xmlns="" id="{771139F5-DE73-4C2C-834D-A708E314858D}"/>
            </a:ext>
          </a:extLst>
        </xdr:cNvPr>
        <xdr:cNvCxnSpPr/>
      </xdr:nvCxnSpPr>
      <xdr:spPr>
        <a:xfrm flipV="1">
          <a:off x="16318864" y="9560378"/>
          <a:ext cx="0" cy="14777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69142</xdr:rowOff>
    </xdr:from>
    <xdr:ext cx="340478" cy="259045"/>
    <xdr:sp macro="" textlink="">
      <xdr:nvSpPr>
        <xdr:cNvPr id="478" name="【保健センター・保健所】&#10;有形固定資産減価償却率最小値テキスト">
          <a:extLst>
            <a:ext uri="{FF2B5EF4-FFF2-40B4-BE49-F238E27FC236}">
              <a16:creationId xmlns:a16="http://schemas.microsoft.com/office/drawing/2014/main" xmlns="" id="{F3A627F8-A27F-4F0B-B394-5D77C3F0F55E}"/>
            </a:ext>
          </a:extLst>
        </xdr:cNvPr>
        <xdr:cNvSpPr txBox="1"/>
      </xdr:nvSpPr>
      <xdr:spPr>
        <a:xfrm>
          <a:off x="16357600" y="1104194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65315</xdr:rowOff>
    </xdr:from>
    <xdr:to>
      <xdr:col>86</xdr:col>
      <xdr:colOff>25400</xdr:colOff>
      <xdr:row>64</xdr:row>
      <xdr:rowOff>65315</xdr:rowOff>
    </xdr:to>
    <xdr:cxnSp macro="">
      <xdr:nvCxnSpPr>
        <xdr:cNvPr id="479" name="直線コネクタ 478">
          <a:extLst>
            <a:ext uri="{FF2B5EF4-FFF2-40B4-BE49-F238E27FC236}">
              <a16:creationId xmlns:a16="http://schemas.microsoft.com/office/drawing/2014/main" xmlns="" id="{070B85F1-6127-4A83-8B96-257DA5E3682D}"/>
            </a:ext>
          </a:extLst>
        </xdr:cNvPr>
        <xdr:cNvCxnSpPr/>
      </xdr:nvCxnSpPr>
      <xdr:spPr>
        <a:xfrm>
          <a:off x="16230600" y="110381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77305</xdr:rowOff>
    </xdr:from>
    <xdr:ext cx="405111" cy="259045"/>
    <xdr:sp macro="" textlink="">
      <xdr:nvSpPr>
        <xdr:cNvPr id="480" name="【保健センター・保健所】&#10;有形固定資産減価償却率最大値テキスト">
          <a:extLst>
            <a:ext uri="{FF2B5EF4-FFF2-40B4-BE49-F238E27FC236}">
              <a16:creationId xmlns:a16="http://schemas.microsoft.com/office/drawing/2014/main" xmlns="" id="{A4D12AC1-852D-4F0B-90FA-408852D25CC8}"/>
            </a:ext>
          </a:extLst>
        </xdr:cNvPr>
        <xdr:cNvSpPr txBox="1"/>
      </xdr:nvSpPr>
      <xdr:spPr>
        <a:xfrm>
          <a:off x="16357600" y="9335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130628</xdr:rowOff>
    </xdr:from>
    <xdr:to>
      <xdr:col>86</xdr:col>
      <xdr:colOff>25400</xdr:colOff>
      <xdr:row>55</xdr:row>
      <xdr:rowOff>130628</xdr:rowOff>
    </xdr:to>
    <xdr:cxnSp macro="">
      <xdr:nvCxnSpPr>
        <xdr:cNvPr id="481" name="直線コネクタ 480">
          <a:extLst>
            <a:ext uri="{FF2B5EF4-FFF2-40B4-BE49-F238E27FC236}">
              <a16:creationId xmlns:a16="http://schemas.microsoft.com/office/drawing/2014/main" xmlns="" id="{0AD905FC-6853-4642-851A-46772027F5D8}"/>
            </a:ext>
          </a:extLst>
        </xdr:cNvPr>
        <xdr:cNvCxnSpPr/>
      </xdr:nvCxnSpPr>
      <xdr:spPr>
        <a:xfrm>
          <a:off x="16230600" y="9560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81115</xdr:rowOff>
    </xdr:from>
    <xdr:ext cx="405111" cy="259045"/>
    <xdr:sp macro="" textlink="">
      <xdr:nvSpPr>
        <xdr:cNvPr id="482" name="【保健センター・保健所】&#10;有形固定資産減価償却率平均値テキスト">
          <a:extLst>
            <a:ext uri="{FF2B5EF4-FFF2-40B4-BE49-F238E27FC236}">
              <a16:creationId xmlns:a16="http://schemas.microsoft.com/office/drawing/2014/main" xmlns="" id="{09022FDB-63DF-42A9-9BBF-AB2BC373F97D}"/>
            </a:ext>
          </a:extLst>
        </xdr:cNvPr>
        <xdr:cNvSpPr txBox="1"/>
      </xdr:nvSpPr>
      <xdr:spPr>
        <a:xfrm>
          <a:off x="16357600" y="1019666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102688</xdr:rowOff>
    </xdr:from>
    <xdr:to>
      <xdr:col>85</xdr:col>
      <xdr:colOff>177800</xdr:colOff>
      <xdr:row>60</xdr:row>
      <xdr:rowOff>32838</xdr:rowOff>
    </xdr:to>
    <xdr:sp macro="" textlink="">
      <xdr:nvSpPr>
        <xdr:cNvPr id="483" name="フローチャート: 判断 482">
          <a:extLst>
            <a:ext uri="{FF2B5EF4-FFF2-40B4-BE49-F238E27FC236}">
              <a16:creationId xmlns:a16="http://schemas.microsoft.com/office/drawing/2014/main" xmlns="" id="{9C1A514A-FF75-4F25-ACAC-4C4F3B4E3F14}"/>
            </a:ext>
          </a:extLst>
        </xdr:cNvPr>
        <xdr:cNvSpPr/>
      </xdr:nvSpPr>
      <xdr:spPr>
        <a:xfrm>
          <a:off x="16268700" y="10218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4717</xdr:rowOff>
    </xdr:from>
    <xdr:to>
      <xdr:col>81</xdr:col>
      <xdr:colOff>101600</xdr:colOff>
      <xdr:row>60</xdr:row>
      <xdr:rowOff>106317</xdr:rowOff>
    </xdr:to>
    <xdr:sp macro="" textlink="">
      <xdr:nvSpPr>
        <xdr:cNvPr id="484" name="フローチャート: 判断 483">
          <a:extLst>
            <a:ext uri="{FF2B5EF4-FFF2-40B4-BE49-F238E27FC236}">
              <a16:creationId xmlns:a16="http://schemas.microsoft.com/office/drawing/2014/main" xmlns="" id="{A2A97E54-8064-4380-83B6-47A4277B266C}"/>
            </a:ext>
          </a:extLst>
        </xdr:cNvPr>
        <xdr:cNvSpPr/>
      </xdr:nvSpPr>
      <xdr:spPr>
        <a:xfrm>
          <a:off x="15430500" y="10291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14515</xdr:rowOff>
    </xdr:from>
    <xdr:to>
      <xdr:col>76</xdr:col>
      <xdr:colOff>165100</xdr:colOff>
      <xdr:row>60</xdr:row>
      <xdr:rowOff>116115</xdr:rowOff>
    </xdr:to>
    <xdr:sp macro="" textlink="">
      <xdr:nvSpPr>
        <xdr:cNvPr id="485" name="フローチャート: 判断 484">
          <a:extLst>
            <a:ext uri="{FF2B5EF4-FFF2-40B4-BE49-F238E27FC236}">
              <a16:creationId xmlns:a16="http://schemas.microsoft.com/office/drawing/2014/main" xmlns="" id="{0DD27369-A934-47B8-92F0-1E2F7F273807}"/>
            </a:ext>
          </a:extLst>
        </xdr:cNvPr>
        <xdr:cNvSpPr/>
      </xdr:nvSpPr>
      <xdr:spPr>
        <a:xfrm>
          <a:off x="14541500" y="10301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43906</xdr:rowOff>
    </xdr:from>
    <xdr:to>
      <xdr:col>72</xdr:col>
      <xdr:colOff>38100</xdr:colOff>
      <xdr:row>60</xdr:row>
      <xdr:rowOff>145506</xdr:rowOff>
    </xdr:to>
    <xdr:sp macro="" textlink="">
      <xdr:nvSpPr>
        <xdr:cNvPr id="486" name="フローチャート: 判断 485">
          <a:extLst>
            <a:ext uri="{FF2B5EF4-FFF2-40B4-BE49-F238E27FC236}">
              <a16:creationId xmlns:a16="http://schemas.microsoft.com/office/drawing/2014/main" xmlns="" id="{59192F8E-5288-4DFB-86A7-F11D29AF9090}"/>
            </a:ext>
          </a:extLst>
        </xdr:cNvPr>
        <xdr:cNvSpPr/>
      </xdr:nvSpPr>
      <xdr:spPr>
        <a:xfrm>
          <a:off x="13652500" y="1033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487" name="テキスト ボックス 486">
          <a:extLst>
            <a:ext uri="{FF2B5EF4-FFF2-40B4-BE49-F238E27FC236}">
              <a16:creationId xmlns:a16="http://schemas.microsoft.com/office/drawing/2014/main" xmlns="" id="{6B155763-C07A-4737-ADB1-BF36B740BEB4}"/>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88" name="テキスト ボックス 487">
          <a:extLst>
            <a:ext uri="{FF2B5EF4-FFF2-40B4-BE49-F238E27FC236}">
              <a16:creationId xmlns:a16="http://schemas.microsoft.com/office/drawing/2014/main" xmlns="" id="{BABF21BC-C66E-4167-B1B5-ADFDCEA7B68B}"/>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89" name="テキスト ボックス 488">
          <a:extLst>
            <a:ext uri="{FF2B5EF4-FFF2-40B4-BE49-F238E27FC236}">
              <a16:creationId xmlns:a16="http://schemas.microsoft.com/office/drawing/2014/main" xmlns="" id="{C35FF2B0-AD86-41C0-B20E-6E73E955D4FF}"/>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90" name="テキスト ボックス 489">
          <a:extLst>
            <a:ext uri="{FF2B5EF4-FFF2-40B4-BE49-F238E27FC236}">
              <a16:creationId xmlns:a16="http://schemas.microsoft.com/office/drawing/2014/main" xmlns="" id="{8F0FD601-C29B-47BF-B37B-5787C19CA20E}"/>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91" name="テキスト ボックス 490">
          <a:extLst>
            <a:ext uri="{FF2B5EF4-FFF2-40B4-BE49-F238E27FC236}">
              <a16:creationId xmlns:a16="http://schemas.microsoft.com/office/drawing/2014/main" xmlns="" id="{96D8E1D7-EAC0-4B74-8686-FF9025D6D634}"/>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143510</xdr:rowOff>
    </xdr:from>
    <xdr:to>
      <xdr:col>85</xdr:col>
      <xdr:colOff>177800</xdr:colOff>
      <xdr:row>59</xdr:row>
      <xdr:rowOff>73660</xdr:rowOff>
    </xdr:to>
    <xdr:sp macro="" textlink="">
      <xdr:nvSpPr>
        <xdr:cNvPr id="492" name="楕円 491">
          <a:extLst>
            <a:ext uri="{FF2B5EF4-FFF2-40B4-BE49-F238E27FC236}">
              <a16:creationId xmlns:a16="http://schemas.microsoft.com/office/drawing/2014/main" xmlns="" id="{45E1255F-D639-418F-A94E-7930433E5967}"/>
            </a:ext>
          </a:extLst>
        </xdr:cNvPr>
        <xdr:cNvSpPr/>
      </xdr:nvSpPr>
      <xdr:spPr>
        <a:xfrm>
          <a:off x="16268700" y="10087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57</xdr:row>
      <xdr:rowOff>166387</xdr:rowOff>
    </xdr:from>
    <xdr:ext cx="405111" cy="259045"/>
    <xdr:sp macro="" textlink="">
      <xdr:nvSpPr>
        <xdr:cNvPr id="493" name="【保健センター・保健所】&#10;有形固定資産減価償却率該当値テキスト">
          <a:extLst>
            <a:ext uri="{FF2B5EF4-FFF2-40B4-BE49-F238E27FC236}">
              <a16:creationId xmlns:a16="http://schemas.microsoft.com/office/drawing/2014/main" xmlns="" id="{92BACC27-1FF5-4AD0-982C-33B214BD2551}"/>
            </a:ext>
          </a:extLst>
        </xdr:cNvPr>
        <xdr:cNvSpPr txBox="1"/>
      </xdr:nvSpPr>
      <xdr:spPr>
        <a:xfrm>
          <a:off x="16357600" y="99390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19413</xdr:rowOff>
    </xdr:from>
    <xdr:to>
      <xdr:col>81</xdr:col>
      <xdr:colOff>101600</xdr:colOff>
      <xdr:row>58</xdr:row>
      <xdr:rowOff>121013</xdr:rowOff>
    </xdr:to>
    <xdr:sp macro="" textlink="">
      <xdr:nvSpPr>
        <xdr:cNvPr id="494" name="楕円 493">
          <a:extLst>
            <a:ext uri="{FF2B5EF4-FFF2-40B4-BE49-F238E27FC236}">
              <a16:creationId xmlns:a16="http://schemas.microsoft.com/office/drawing/2014/main" xmlns="" id="{B4654D2D-EE47-4689-8370-F502ADA48552}"/>
            </a:ext>
          </a:extLst>
        </xdr:cNvPr>
        <xdr:cNvSpPr/>
      </xdr:nvSpPr>
      <xdr:spPr>
        <a:xfrm>
          <a:off x="15430500" y="9963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58</xdr:row>
      <xdr:rowOff>70213</xdr:rowOff>
    </xdr:from>
    <xdr:to>
      <xdr:col>85</xdr:col>
      <xdr:colOff>127000</xdr:colOff>
      <xdr:row>59</xdr:row>
      <xdr:rowOff>22860</xdr:rowOff>
    </xdr:to>
    <xdr:cxnSp macro="">
      <xdr:nvCxnSpPr>
        <xdr:cNvPr id="495" name="直線コネクタ 494">
          <a:extLst>
            <a:ext uri="{FF2B5EF4-FFF2-40B4-BE49-F238E27FC236}">
              <a16:creationId xmlns:a16="http://schemas.microsoft.com/office/drawing/2014/main" xmlns="" id="{CA5CC189-5021-4F9D-9E5F-E479798DB160}"/>
            </a:ext>
          </a:extLst>
        </xdr:cNvPr>
        <xdr:cNvCxnSpPr/>
      </xdr:nvCxnSpPr>
      <xdr:spPr>
        <a:xfrm>
          <a:off x="15481300" y="10014313"/>
          <a:ext cx="838200" cy="124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50437</xdr:rowOff>
    </xdr:from>
    <xdr:to>
      <xdr:col>76</xdr:col>
      <xdr:colOff>165100</xdr:colOff>
      <xdr:row>58</xdr:row>
      <xdr:rowOff>152037</xdr:rowOff>
    </xdr:to>
    <xdr:sp macro="" textlink="">
      <xdr:nvSpPr>
        <xdr:cNvPr id="496" name="楕円 495">
          <a:extLst>
            <a:ext uri="{FF2B5EF4-FFF2-40B4-BE49-F238E27FC236}">
              <a16:creationId xmlns:a16="http://schemas.microsoft.com/office/drawing/2014/main" xmlns="" id="{E39C80D6-B595-4D13-B2D5-EBE8B2EFBCB7}"/>
            </a:ext>
          </a:extLst>
        </xdr:cNvPr>
        <xdr:cNvSpPr/>
      </xdr:nvSpPr>
      <xdr:spPr>
        <a:xfrm>
          <a:off x="14541500" y="9994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70213</xdr:rowOff>
    </xdr:from>
    <xdr:to>
      <xdr:col>81</xdr:col>
      <xdr:colOff>50800</xdr:colOff>
      <xdr:row>58</xdr:row>
      <xdr:rowOff>101237</xdr:rowOff>
    </xdr:to>
    <xdr:cxnSp macro="">
      <xdr:nvCxnSpPr>
        <xdr:cNvPr id="497" name="直線コネクタ 496">
          <a:extLst>
            <a:ext uri="{FF2B5EF4-FFF2-40B4-BE49-F238E27FC236}">
              <a16:creationId xmlns:a16="http://schemas.microsoft.com/office/drawing/2014/main" xmlns="" id="{597299F0-D3AA-452E-AD6E-3F0C06BF617E}"/>
            </a:ext>
          </a:extLst>
        </xdr:cNvPr>
        <xdr:cNvCxnSpPr/>
      </xdr:nvCxnSpPr>
      <xdr:spPr>
        <a:xfrm flipV="1">
          <a:off x="14592300" y="10014313"/>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133713</xdr:rowOff>
    </xdr:from>
    <xdr:to>
      <xdr:col>72</xdr:col>
      <xdr:colOff>38100</xdr:colOff>
      <xdr:row>59</xdr:row>
      <xdr:rowOff>63863</xdr:rowOff>
    </xdr:to>
    <xdr:sp macro="" textlink="">
      <xdr:nvSpPr>
        <xdr:cNvPr id="498" name="楕円 497">
          <a:extLst>
            <a:ext uri="{FF2B5EF4-FFF2-40B4-BE49-F238E27FC236}">
              <a16:creationId xmlns:a16="http://schemas.microsoft.com/office/drawing/2014/main" xmlns="" id="{7E8D4220-337B-4B5C-A01B-43412A4221DA}"/>
            </a:ext>
          </a:extLst>
        </xdr:cNvPr>
        <xdr:cNvSpPr/>
      </xdr:nvSpPr>
      <xdr:spPr>
        <a:xfrm>
          <a:off x="13652500" y="10077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58</xdr:row>
      <xdr:rowOff>101237</xdr:rowOff>
    </xdr:from>
    <xdr:to>
      <xdr:col>76</xdr:col>
      <xdr:colOff>114300</xdr:colOff>
      <xdr:row>59</xdr:row>
      <xdr:rowOff>13063</xdr:rowOff>
    </xdr:to>
    <xdr:cxnSp macro="">
      <xdr:nvCxnSpPr>
        <xdr:cNvPr id="499" name="直線コネクタ 498">
          <a:extLst>
            <a:ext uri="{FF2B5EF4-FFF2-40B4-BE49-F238E27FC236}">
              <a16:creationId xmlns:a16="http://schemas.microsoft.com/office/drawing/2014/main" xmlns="" id="{B0C57C9B-97EC-44DE-8B8B-B27B9C9DC605}"/>
            </a:ext>
          </a:extLst>
        </xdr:cNvPr>
        <xdr:cNvCxnSpPr/>
      </xdr:nvCxnSpPr>
      <xdr:spPr>
        <a:xfrm flipV="1">
          <a:off x="13703300" y="10045337"/>
          <a:ext cx="889000" cy="83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97444</xdr:rowOff>
    </xdr:from>
    <xdr:ext cx="405111" cy="259045"/>
    <xdr:sp macro="" textlink="">
      <xdr:nvSpPr>
        <xdr:cNvPr id="500" name="n_1aveValue【保健センター・保健所】&#10;有形固定資産減価償却率">
          <a:extLst>
            <a:ext uri="{FF2B5EF4-FFF2-40B4-BE49-F238E27FC236}">
              <a16:creationId xmlns:a16="http://schemas.microsoft.com/office/drawing/2014/main" xmlns="" id="{5DA836A4-FDDB-4B7D-A6C1-422C6D253959}"/>
            </a:ext>
          </a:extLst>
        </xdr:cNvPr>
        <xdr:cNvSpPr txBox="1"/>
      </xdr:nvSpPr>
      <xdr:spPr>
        <a:xfrm>
          <a:off x="15266044" y="103844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107242</xdr:rowOff>
    </xdr:from>
    <xdr:ext cx="405111" cy="259045"/>
    <xdr:sp macro="" textlink="">
      <xdr:nvSpPr>
        <xdr:cNvPr id="501" name="n_2aveValue【保健センター・保健所】&#10;有形固定資産減価償却率">
          <a:extLst>
            <a:ext uri="{FF2B5EF4-FFF2-40B4-BE49-F238E27FC236}">
              <a16:creationId xmlns:a16="http://schemas.microsoft.com/office/drawing/2014/main" xmlns="" id="{C6F78ADC-369F-459C-855C-0295E7EC48E4}"/>
            </a:ext>
          </a:extLst>
        </xdr:cNvPr>
        <xdr:cNvSpPr txBox="1"/>
      </xdr:nvSpPr>
      <xdr:spPr>
        <a:xfrm>
          <a:off x="14389744" y="103942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136633</xdr:rowOff>
    </xdr:from>
    <xdr:ext cx="405111" cy="259045"/>
    <xdr:sp macro="" textlink="">
      <xdr:nvSpPr>
        <xdr:cNvPr id="502" name="n_3aveValue【保健センター・保健所】&#10;有形固定資産減価償却率">
          <a:extLst>
            <a:ext uri="{FF2B5EF4-FFF2-40B4-BE49-F238E27FC236}">
              <a16:creationId xmlns:a16="http://schemas.microsoft.com/office/drawing/2014/main" xmlns="" id="{A9871634-68AD-436B-AD23-6517B1C14511}"/>
            </a:ext>
          </a:extLst>
        </xdr:cNvPr>
        <xdr:cNvSpPr txBox="1"/>
      </xdr:nvSpPr>
      <xdr:spPr>
        <a:xfrm>
          <a:off x="13500744" y="104236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56</xdr:row>
      <xdr:rowOff>137540</xdr:rowOff>
    </xdr:from>
    <xdr:ext cx="405111" cy="259045"/>
    <xdr:sp macro="" textlink="">
      <xdr:nvSpPr>
        <xdr:cNvPr id="503" name="n_1mainValue【保健センター・保健所】&#10;有形固定資産減価償却率">
          <a:extLst>
            <a:ext uri="{FF2B5EF4-FFF2-40B4-BE49-F238E27FC236}">
              <a16:creationId xmlns:a16="http://schemas.microsoft.com/office/drawing/2014/main" xmlns="" id="{D5AB9C1D-BA49-4211-AFA9-90C9B7BE4D87}"/>
            </a:ext>
          </a:extLst>
        </xdr:cNvPr>
        <xdr:cNvSpPr txBox="1"/>
      </xdr:nvSpPr>
      <xdr:spPr>
        <a:xfrm>
          <a:off x="15266044" y="97387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168564</xdr:rowOff>
    </xdr:from>
    <xdr:ext cx="405111" cy="259045"/>
    <xdr:sp macro="" textlink="">
      <xdr:nvSpPr>
        <xdr:cNvPr id="504" name="n_2mainValue【保健センター・保健所】&#10;有形固定資産減価償却率">
          <a:extLst>
            <a:ext uri="{FF2B5EF4-FFF2-40B4-BE49-F238E27FC236}">
              <a16:creationId xmlns:a16="http://schemas.microsoft.com/office/drawing/2014/main" xmlns="" id="{AC1D8C3A-2CE8-469C-9A4F-EE5599428907}"/>
            </a:ext>
          </a:extLst>
        </xdr:cNvPr>
        <xdr:cNvSpPr txBox="1"/>
      </xdr:nvSpPr>
      <xdr:spPr>
        <a:xfrm>
          <a:off x="14389744" y="97697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80390</xdr:rowOff>
    </xdr:from>
    <xdr:ext cx="405111" cy="259045"/>
    <xdr:sp macro="" textlink="">
      <xdr:nvSpPr>
        <xdr:cNvPr id="505" name="n_3mainValue【保健センター・保健所】&#10;有形固定資産減価償却率">
          <a:extLst>
            <a:ext uri="{FF2B5EF4-FFF2-40B4-BE49-F238E27FC236}">
              <a16:creationId xmlns:a16="http://schemas.microsoft.com/office/drawing/2014/main" xmlns="" id="{79F3F9E0-1CFD-4586-B537-F68D54AE2414}"/>
            </a:ext>
          </a:extLst>
        </xdr:cNvPr>
        <xdr:cNvSpPr txBox="1"/>
      </xdr:nvSpPr>
      <xdr:spPr>
        <a:xfrm>
          <a:off x="13500744" y="98530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06" name="正方形/長方形 505">
          <a:extLst>
            <a:ext uri="{FF2B5EF4-FFF2-40B4-BE49-F238E27FC236}">
              <a16:creationId xmlns:a16="http://schemas.microsoft.com/office/drawing/2014/main" xmlns="" id="{2D90731B-FE69-4CAC-A984-C38EE9C08B58}"/>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07" name="正方形/長方形 506">
          <a:extLst>
            <a:ext uri="{FF2B5EF4-FFF2-40B4-BE49-F238E27FC236}">
              <a16:creationId xmlns:a16="http://schemas.microsoft.com/office/drawing/2014/main" xmlns="" id="{8E014467-97CD-44E4-B46E-B557EC4E25A2}"/>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08" name="正方形/長方形 507">
          <a:extLst>
            <a:ext uri="{FF2B5EF4-FFF2-40B4-BE49-F238E27FC236}">
              <a16:creationId xmlns:a16="http://schemas.microsoft.com/office/drawing/2014/main" xmlns="" id="{E6AA7E2A-AFAD-479B-8A2E-3AAFB1F59109}"/>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09" name="正方形/長方形 508">
          <a:extLst>
            <a:ext uri="{FF2B5EF4-FFF2-40B4-BE49-F238E27FC236}">
              <a16:creationId xmlns:a16="http://schemas.microsoft.com/office/drawing/2014/main" xmlns="" id="{2021F858-AC2E-4F1D-A65E-866D1AEE732C}"/>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10" name="正方形/長方形 509">
          <a:extLst>
            <a:ext uri="{FF2B5EF4-FFF2-40B4-BE49-F238E27FC236}">
              <a16:creationId xmlns:a16="http://schemas.microsoft.com/office/drawing/2014/main" xmlns="" id="{72AB91DE-B5E5-49B2-B59C-C48D93B64689}"/>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11" name="正方形/長方形 510">
          <a:extLst>
            <a:ext uri="{FF2B5EF4-FFF2-40B4-BE49-F238E27FC236}">
              <a16:creationId xmlns:a16="http://schemas.microsoft.com/office/drawing/2014/main" xmlns="" id="{BA6B0234-D395-400F-9AAA-033580AA9D2E}"/>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12" name="正方形/長方形 511">
          <a:extLst>
            <a:ext uri="{FF2B5EF4-FFF2-40B4-BE49-F238E27FC236}">
              <a16:creationId xmlns:a16="http://schemas.microsoft.com/office/drawing/2014/main" xmlns="" id="{AF888641-E7C6-4E5F-A557-6D6A5B189EE9}"/>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13" name="正方形/長方形 512">
          <a:extLst>
            <a:ext uri="{FF2B5EF4-FFF2-40B4-BE49-F238E27FC236}">
              <a16:creationId xmlns:a16="http://schemas.microsoft.com/office/drawing/2014/main" xmlns="" id="{FDC186E5-B680-4242-80AF-4F9CF5F0105A}"/>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14" name="テキスト ボックス 513">
          <a:extLst>
            <a:ext uri="{FF2B5EF4-FFF2-40B4-BE49-F238E27FC236}">
              <a16:creationId xmlns:a16="http://schemas.microsoft.com/office/drawing/2014/main" xmlns="" id="{244474C4-CDE6-48F4-9009-54685CCE6C22}"/>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15" name="直線コネクタ 514">
          <a:extLst>
            <a:ext uri="{FF2B5EF4-FFF2-40B4-BE49-F238E27FC236}">
              <a16:creationId xmlns:a16="http://schemas.microsoft.com/office/drawing/2014/main" xmlns="" id="{8724E170-6A55-4807-B715-A847B28F88D5}"/>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16" name="直線コネクタ 515">
          <a:extLst>
            <a:ext uri="{FF2B5EF4-FFF2-40B4-BE49-F238E27FC236}">
              <a16:creationId xmlns:a16="http://schemas.microsoft.com/office/drawing/2014/main" xmlns="" id="{C17146A0-8F1C-4E6D-9FAD-9B8C2A0EB7C5}"/>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17" name="テキスト ボックス 516">
          <a:extLst>
            <a:ext uri="{FF2B5EF4-FFF2-40B4-BE49-F238E27FC236}">
              <a16:creationId xmlns:a16="http://schemas.microsoft.com/office/drawing/2014/main" xmlns="" id="{E5E7F017-E37F-4D9C-AE69-D9CAA9247B04}"/>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18" name="直線コネクタ 517">
          <a:extLst>
            <a:ext uri="{FF2B5EF4-FFF2-40B4-BE49-F238E27FC236}">
              <a16:creationId xmlns:a16="http://schemas.microsoft.com/office/drawing/2014/main" xmlns="" id="{82765B15-1B59-45A7-8895-ACB5A3EFB9B9}"/>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19" name="テキスト ボックス 518">
          <a:extLst>
            <a:ext uri="{FF2B5EF4-FFF2-40B4-BE49-F238E27FC236}">
              <a16:creationId xmlns:a16="http://schemas.microsoft.com/office/drawing/2014/main" xmlns="" id="{8DA21298-8523-43BF-B6E9-A33CF62C5864}"/>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20" name="直線コネクタ 519">
          <a:extLst>
            <a:ext uri="{FF2B5EF4-FFF2-40B4-BE49-F238E27FC236}">
              <a16:creationId xmlns:a16="http://schemas.microsoft.com/office/drawing/2014/main" xmlns="" id="{FFC76955-1EED-40AE-A51D-3B0D7CD1AB22}"/>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21" name="テキスト ボックス 520">
          <a:extLst>
            <a:ext uri="{FF2B5EF4-FFF2-40B4-BE49-F238E27FC236}">
              <a16:creationId xmlns:a16="http://schemas.microsoft.com/office/drawing/2014/main" xmlns="" id="{86F16664-EAE0-47B7-8F22-4CA2F709EEED}"/>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22" name="直線コネクタ 521">
          <a:extLst>
            <a:ext uri="{FF2B5EF4-FFF2-40B4-BE49-F238E27FC236}">
              <a16:creationId xmlns:a16="http://schemas.microsoft.com/office/drawing/2014/main" xmlns="" id="{354C1FDD-5D76-4588-AB01-AAEB3C555AB0}"/>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23" name="テキスト ボックス 522">
          <a:extLst>
            <a:ext uri="{FF2B5EF4-FFF2-40B4-BE49-F238E27FC236}">
              <a16:creationId xmlns:a16="http://schemas.microsoft.com/office/drawing/2014/main" xmlns="" id="{2BB237FD-0269-421E-98B7-55D5DCBC3D76}"/>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24" name="直線コネクタ 523">
          <a:extLst>
            <a:ext uri="{FF2B5EF4-FFF2-40B4-BE49-F238E27FC236}">
              <a16:creationId xmlns:a16="http://schemas.microsoft.com/office/drawing/2014/main" xmlns="" id="{43E159B9-C85F-49EA-973F-5B1833A657F7}"/>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25" name="テキスト ボックス 524">
          <a:extLst>
            <a:ext uri="{FF2B5EF4-FFF2-40B4-BE49-F238E27FC236}">
              <a16:creationId xmlns:a16="http://schemas.microsoft.com/office/drawing/2014/main" xmlns="" id="{CE31D1D8-F8B4-4FDF-A83D-04C9C66CD60E}"/>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26" name="直線コネクタ 525">
          <a:extLst>
            <a:ext uri="{FF2B5EF4-FFF2-40B4-BE49-F238E27FC236}">
              <a16:creationId xmlns:a16="http://schemas.microsoft.com/office/drawing/2014/main" xmlns="" id="{F15FF670-0DEC-4147-81B2-0D0DC97E60AB}"/>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27" name="テキスト ボックス 526">
          <a:extLst>
            <a:ext uri="{FF2B5EF4-FFF2-40B4-BE49-F238E27FC236}">
              <a16:creationId xmlns:a16="http://schemas.microsoft.com/office/drawing/2014/main" xmlns="" id="{393B9004-D5D3-4708-9B43-777C18D41448}"/>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28" name="【保健センター・保健所】&#10;一人当たり面積グラフ枠">
          <a:extLst>
            <a:ext uri="{FF2B5EF4-FFF2-40B4-BE49-F238E27FC236}">
              <a16:creationId xmlns:a16="http://schemas.microsoft.com/office/drawing/2014/main" xmlns="" id="{9BFC434A-0DA9-4D6C-A7BA-CE619644CB99}"/>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166116</xdr:rowOff>
    </xdr:from>
    <xdr:to>
      <xdr:col>116</xdr:col>
      <xdr:colOff>62864</xdr:colOff>
      <xdr:row>64</xdr:row>
      <xdr:rowOff>63246</xdr:rowOff>
    </xdr:to>
    <xdr:cxnSp macro="">
      <xdr:nvCxnSpPr>
        <xdr:cNvPr id="529" name="直線コネクタ 528">
          <a:extLst>
            <a:ext uri="{FF2B5EF4-FFF2-40B4-BE49-F238E27FC236}">
              <a16:creationId xmlns:a16="http://schemas.microsoft.com/office/drawing/2014/main" xmlns="" id="{D012820F-AE29-43F6-AA3F-5590D950D362}"/>
            </a:ext>
          </a:extLst>
        </xdr:cNvPr>
        <xdr:cNvCxnSpPr/>
      </xdr:nvCxnSpPr>
      <xdr:spPr>
        <a:xfrm flipV="1">
          <a:off x="22160864" y="9595866"/>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67073</xdr:rowOff>
    </xdr:from>
    <xdr:ext cx="469744" cy="259045"/>
    <xdr:sp macro="" textlink="">
      <xdr:nvSpPr>
        <xdr:cNvPr id="530" name="【保健センター・保健所】&#10;一人当たり面積最小値テキスト">
          <a:extLst>
            <a:ext uri="{FF2B5EF4-FFF2-40B4-BE49-F238E27FC236}">
              <a16:creationId xmlns:a16="http://schemas.microsoft.com/office/drawing/2014/main" xmlns="" id="{117BB7F3-A869-45D8-8F1E-3A33FC95804D}"/>
            </a:ext>
          </a:extLst>
        </xdr:cNvPr>
        <xdr:cNvSpPr txBox="1"/>
      </xdr:nvSpPr>
      <xdr:spPr>
        <a:xfrm>
          <a:off x="22199600" y="11039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63246</xdr:rowOff>
    </xdr:from>
    <xdr:to>
      <xdr:col>116</xdr:col>
      <xdr:colOff>152400</xdr:colOff>
      <xdr:row>64</xdr:row>
      <xdr:rowOff>63246</xdr:rowOff>
    </xdr:to>
    <xdr:cxnSp macro="">
      <xdr:nvCxnSpPr>
        <xdr:cNvPr id="531" name="直線コネクタ 530">
          <a:extLst>
            <a:ext uri="{FF2B5EF4-FFF2-40B4-BE49-F238E27FC236}">
              <a16:creationId xmlns:a16="http://schemas.microsoft.com/office/drawing/2014/main" xmlns="" id="{9E20DCEA-5959-4FD3-8471-8E027D7474AC}"/>
            </a:ext>
          </a:extLst>
        </xdr:cNvPr>
        <xdr:cNvCxnSpPr/>
      </xdr:nvCxnSpPr>
      <xdr:spPr>
        <a:xfrm>
          <a:off x="22072600" y="11036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112793</xdr:rowOff>
    </xdr:from>
    <xdr:ext cx="469744" cy="259045"/>
    <xdr:sp macro="" textlink="">
      <xdr:nvSpPr>
        <xdr:cNvPr id="532" name="【保健センター・保健所】&#10;一人当たり面積最大値テキスト">
          <a:extLst>
            <a:ext uri="{FF2B5EF4-FFF2-40B4-BE49-F238E27FC236}">
              <a16:creationId xmlns:a16="http://schemas.microsoft.com/office/drawing/2014/main" xmlns="" id="{250B9812-D9FC-4941-BB40-FED992B114C1}"/>
            </a:ext>
          </a:extLst>
        </xdr:cNvPr>
        <xdr:cNvSpPr txBox="1"/>
      </xdr:nvSpPr>
      <xdr:spPr>
        <a:xfrm>
          <a:off x="22199600" y="93710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166116</xdr:rowOff>
    </xdr:from>
    <xdr:to>
      <xdr:col>116</xdr:col>
      <xdr:colOff>152400</xdr:colOff>
      <xdr:row>55</xdr:row>
      <xdr:rowOff>166116</xdr:rowOff>
    </xdr:to>
    <xdr:cxnSp macro="">
      <xdr:nvCxnSpPr>
        <xdr:cNvPr id="533" name="直線コネクタ 532">
          <a:extLst>
            <a:ext uri="{FF2B5EF4-FFF2-40B4-BE49-F238E27FC236}">
              <a16:creationId xmlns:a16="http://schemas.microsoft.com/office/drawing/2014/main" xmlns="" id="{C77EA50F-18C6-425A-9585-48743368AD4C}"/>
            </a:ext>
          </a:extLst>
        </xdr:cNvPr>
        <xdr:cNvCxnSpPr/>
      </xdr:nvCxnSpPr>
      <xdr:spPr>
        <a:xfrm>
          <a:off x="22072600" y="95958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78757</xdr:rowOff>
    </xdr:from>
    <xdr:ext cx="469744" cy="259045"/>
    <xdr:sp macro="" textlink="">
      <xdr:nvSpPr>
        <xdr:cNvPr id="534" name="【保健センター・保健所】&#10;一人当たり面積平均値テキスト">
          <a:extLst>
            <a:ext uri="{FF2B5EF4-FFF2-40B4-BE49-F238E27FC236}">
              <a16:creationId xmlns:a16="http://schemas.microsoft.com/office/drawing/2014/main" xmlns="" id="{0AFDFDC0-6092-4966-BB0F-EFBD76225269}"/>
            </a:ext>
          </a:extLst>
        </xdr:cNvPr>
        <xdr:cNvSpPr txBox="1"/>
      </xdr:nvSpPr>
      <xdr:spPr>
        <a:xfrm>
          <a:off x="22199600" y="105372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55880</xdr:rowOff>
    </xdr:from>
    <xdr:to>
      <xdr:col>116</xdr:col>
      <xdr:colOff>114300</xdr:colOff>
      <xdr:row>62</xdr:row>
      <xdr:rowOff>157480</xdr:rowOff>
    </xdr:to>
    <xdr:sp macro="" textlink="">
      <xdr:nvSpPr>
        <xdr:cNvPr id="535" name="フローチャート: 判断 534">
          <a:extLst>
            <a:ext uri="{FF2B5EF4-FFF2-40B4-BE49-F238E27FC236}">
              <a16:creationId xmlns:a16="http://schemas.microsoft.com/office/drawing/2014/main" xmlns="" id="{6D6EB10F-A23D-42BB-A922-5F354FF3E762}"/>
            </a:ext>
          </a:extLst>
        </xdr:cNvPr>
        <xdr:cNvSpPr/>
      </xdr:nvSpPr>
      <xdr:spPr>
        <a:xfrm>
          <a:off x="22110700" y="10685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57404</xdr:rowOff>
    </xdr:from>
    <xdr:to>
      <xdr:col>112</xdr:col>
      <xdr:colOff>38100</xdr:colOff>
      <xdr:row>62</xdr:row>
      <xdr:rowOff>159004</xdr:rowOff>
    </xdr:to>
    <xdr:sp macro="" textlink="">
      <xdr:nvSpPr>
        <xdr:cNvPr id="536" name="フローチャート: 判断 535">
          <a:extLst>
            <a:ext uri="{FF2B5EF4-FFF2-40B4-BE49-F238E27FC236}">
              <a16:creationId xmlns:a16="http://schemas.microsoft.com/office/drawing/2014/main" xmlns="" id="{B8A93562-8E11-43CB-AC6B-C5ED83E8DEE1}"/>
            </a:ext>
          </a:extLst>
        </xdr:cNvPr>
        <xdr:cNvSpPr/>
      </xdr:nvSpPr>
      <xdr:spPr>
        <a:xfrm>
          <a:off x="21272500" y="1068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76454</xdr:rowOff>
    </xdr:from>
    <xdr:to>
      <xdr:col>107</xdr:col>
      <xdr:colOff>101600</xdr:colOff>
      <xdr:row>63</xdr:row>
      <xdr:rowOff>6604</xdr:rowOff>
    </xdr:to>
    <xdr:sp macro="" textlink="">
      <xdr:nvSpPr>
        <xdr:cNvPr id="537" name="フローチャート: 判断 536">
          <a:extLst>
            <a:ext uri="{FF2B5EF4-FFF2-40B4-BE49-F238E27FC236}">
              <a16:creationId xmlns:a16="http://schemas.microsoft.com/office/drawing/2014/main" xmlns="" id="{4083FE26-D22C-46DE-B831-7CD4E859F548}"/>
            </a:ext>
          </a:extLst>
        </xdr:cNvPr>
        <xdr:cNvSpPr/>
      </xdr:nvSpPr>
      <xdr:spPr>
        <a:xfrm>
          <a:off x="20383500" y="10706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81788</xdr:rowOff>
    </xdr:from>
    <xdr:to>
      <xdr:col>102</xdr:col>
      <xdr:colOff>165100</xdr:colOff>
      <xdr:row>63</xdr:row>
      <xdr:rowOff>11938</xdr:rowOff>
    </xdr:to>
    <xdr:sp macro="" textlink="">
      <xdr:nvSpPr>
        <xdr:cNvPr id="538" name="フローチャート: 判断 537">
          <a:extLst>
            <a:ext uri="{FF2B5EF4-FFF2-40B4-BE49-F238E27FC236}">
              <a16:creationId xmlns:a16="http://schemas.microsoft.com/office/drawing/2014/main" xmlns="" id="{2DF0E2AC-8BE8-40BA-9D2D-AF14B536AFCB}"/>
            </a:ext>
          </a:extLst>
        </xdr:cNvPr>
        <xdr:cNvSpPr/>
      </xdr:nvSpPr>
      <xdr:spPr>
        <a:xfrm>
          <a:off x="19494500" y="10711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39" name="テキスト ボックス 538">
          <a:extLst>
            <a:ext uri="{FF2B5EF4-FFF2-40B4-BE49-F238E27FC236}">
              <a16:creationId xmlns:a16="http://schemas.microsoft.com/office/drawing/2014/main" xmlns="" id="{6CA1E440-6249-412F-9178-8B79FB2BF031}"/>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40" name="テキスト ボックス 539">
          <a:extLst>
            <a:ext uri="{FF2B5EF4-FFF2-40B4-BE49-F238E27FC236}">
              <a16:creationId xmlns:a16="http://schemas.microsoft.com/office/drawing/2014/main" xmlns="" id="{CCEB1744-9871-4F10-AFAE-B610BA0C23B1}"/>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41" name="テキスト ボックス 540">
          <a:extLst>
            <a:ext uri="{FF2B5EF4-FFF2-40B4-BE49-F238E27FC236}">
              <a16:creationId xmlns:a16="http://schemas.microsoft.com/office/drawing/2014/main" xmlns="" id="{597E25F4-272E-4824-BC88-BE84C31A4C28}"/>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42" name="テキスト ボックス 541">
          <a:extLst>
            <a:ext uri="{FF2B5EF4-FFF2-40B4-BE49-F238E27FC236}">
              <a16:creationId xmlns:a16="http://schemas.microsoft.com/office/drawing/2014/main" xmlns="" id="{B21B619C-36FC-4BE8-ABA2-44F743AA8358}"/>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43" name="テキスト ボックス 542">
          <a:extLst>
            <a:ext uri="{FF2B5EF4-FFF2-40B4-BE49-F238E27FC236}">
              <a16:creationId xmlns:a16="http://schemas.microsoft.com/office/drawing/2014/main" xmlns="" id="{6C59290A-C18B-4C13-85B3-C1407B43D110}"/>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65024</xdr:rowOff>
    </xdr:from>
    <xdr:to>
      <xdr:col>116</xdr:col>
      <xdr:colOff>114300</xdr:colOff>
      <xdr:row>62</xdr:row>
      <xdr:rowOff>166624</xdr:rowOff>
    </xdr:to>
    <xdr:sp macro="" textlink="">
      <xdr:nvSpPr>
        <xdr:cNvPr id="544" name="楕円 543">
          <a:extLst>
            <a:ext uri="{FF2B5EF4-FFF2-40B4-BE49-F238E27FC236}">
              <a16:creationId xmlns:a16="http://schemas.microsoft.com/office/drawing/2014/main" xmlns="" id="{EC91D6A6-AF03-44F0-84EA-E00B7AEF6A72}"/>
            </a:ext>
          </a:extLst>
        </xdr:cNvPr>
        <xdr:cNvSpPr/>
      </xdr:nvSpPr>
      <xdr:spPr>
        <a:xfrm>
          <a:off x="22110700" y="10694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43451</xdr:rowOff>
    </xdr:from>
    <xdr:ext cx="469744" cy="259045"/>
    <xdr:sp macro="" textlink="">
      <xdr:nvSpPr>
        <xdr:cNvPr id="545" name="【保健センター・保健所】&#10;一人当たり面積該当値テキスト">
          <a:extLst>
            <a:ext uri="{FF2B5EF4-FFF2-40B4-BE49-F238E27FC236}">
              <a16:creationId xmlns:a16="http://schemas.microsoft.com/office/drawing/2014/main" xmlns="" id="{34785E13-2129-4D55-8148-F67AEF266183}"/>
            </a:ext>
          </a:extLst>
        </xdr:cNvPr>
        <xdr:cNvSpPr txBox="1"/>
      </xdr:nvSpPr>
      <xdr:spPr>
        <a:xfrm>
          <a:off x="22199600" y="106733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60</xdr:row>
      <xdr:rowOff>145034</xdr:rowOff>
    </xdr:from>
    <xdr:to>
      <xdr:col>112</xdr:col>
      <xdr:colOff>38100</xdr:colOff>
      <xdr:row>61</xdr:row>
      <xdr:rowOff>75184</xdr:rowOff>
    </xdr:to>
    <xdr:sp macro="" textlink="">
      <xdr:nvSpPr>
        <xdr:cNvPr id="546" name="楕円 545">
          <a:extLst>
            <a:ext uri="{FF2B5EF4-FFF2-40B4-BE49-F238E27FC236}">
              <a16:creationId xmlns:a16="http://schemas.microsoft.com/office/drawing/2014/main" xmlns="" id="{3E26AFA6-8784-4454-9505-D0B4A72878A3}"/>
            </a:ext>
          </a:extLst>
        </xdr:cNvPr>
        <xdr:cNvSpPr/>
      </xdr:nvSpPr>
      <xdr:spPr>
        <a:xfrm>
          <a:off x="21272500" y="10432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24384</xdr:rowOff>
    </xdr:from>
    <xdr:to>
      <xdr:col>116</xdr:col>
      <xdr:colOff>63500</xdr:colOff>
      <xdr:row>62</xdr:row>
      <xdr:rowOff>115824</xdr:rowOff>
    </xdr:to>
    <xdr:cxnSp macro="">
      <xdr:nvCxnSpPr>
        <xdr:cNvPr id="547" name="直線コネクタ 546">
          <a:extLst>
            <a:ext uri="{FF2B5EF4-FFF2-40B4-BE49-F238E27FC236}">
              <a16:creationId xmlns:a16="http://schemas.microsoft.com/office/drawing/2014/main" xmlns="" id="{662A9DA2-7EC2-460E-91E4-EAFE18842483}"/>
            </a:ext>
          </a:extLst>
        </xdr:cNvPr>
        <xdr:cNvCxnSpPr/>
      </xdr:nvCxnSpPr>
      <xdr:spPr>
        <a:xfrm>
          <a:off x="21323300" y="10482834"/>
          <a:ext cx="838200" cy="2628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60</xdr:row>
      <xdr:rowOff>148844</xdr:rowOff>
    </xdr:from>
    <xdr:to>
      <xdr:col>107</xdr:col>
      <xdr:colOff>101600</xdr:colOff>
      <xdr:row>61</xdr:row>
      <xdr:rowOff>78994</xdr:rowOff>
    </xdr:to>
    <xdr:sp macro="" textlink="">
      <xdr:nvSpPr>
        <xdr:cNvPr id="548" name="楕円 547">
          <a:extLst>
            <a:ext uri="{FF2B5EF4-FFF2-40B4-BE49-F238E27FC236}">
              <a16:creationId xmlns:a16="http://schemas.microsoft.com/office/drawing/2014/main" xmlns="" id="{D51DCA2D-61A8-4B78-B904-844BE1938377}"/>
            </a:ext>
          </a:extLst>
        </xdr:cNvPr>
        <xdr:cNvSpPr/>
      </xdr:nvSpPr>
      <xdr:spPr>
        <a:xfrm>
          <a:off x="20383500" y="10435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24384</xdr:rowOff>
    </xdr:from>
    <xdr:to>
      <xdr:col>111</xdr:col>
      <xdr:colOff>177800</xdr:colOff>
      <xdr:row>61</xdr:row>
      <xdr:rowOff>28194</xdr:rowOff>
    </xdr:to>
    <xdr:cxnSp macro="">
      <xdr:nvCxnSpPr>
        <xdr:cNvPr id="549" name="直線コネクタ 548">
          <a:extLst>
            <a:ext uri="{FF2B5EF4-FFF2-40B4-BE49-F238E27FC236}">
              <a16:creationId xmlns:a16="http://schemas.microsoft.com/office/drawing/2014/main" xmlns="" id="{2BDF2FEB-7F74-45B1-9FB4-415D8FC339B0}"/>
            </a:ext>
          </a:extLst>
        </xdr:cNvPr>
        <xdr:cNvCxnSpPr/>
      </xdr:nvCxnSpPr>
      <xdr:spPr>
        <a:xfrm flipV="1">
          <a:off x="20434300" y="10482834"/>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60</xdr:row>
      <xdr:rowOff>154940</xdr:rowOff>
    </xdr:from>
    <xdr:to>
      <xdr:col>102</xdr:col>
      <xdr:colOff>165100</xdr:colOff>
      <xdr:row>61</xdr:row>
      <xdr:rowOff>85090</xdr:rowOff>
    </xdr:to>
    <xdr:sp macro="" textlink="">
      <xdr:nvSpPr>
        <xdr:cNvPr id="550" name="楕円 549">
          <a:extLst>
            <a:ext uri="{FF2B5EF4-FFF2-40B4-BE49-F238E27FC236}">
              <a16:creationId xmlns:a16="http://schemas.microsoft.com/office/drawing/2014/main" xmlns="" id="{DC5BC36C-B817-40B0-9562-EDBE95487DB0}"/>
            </a:ext>
          </a:extLst>
        </xdr:cNvPr>
        <xdr:cNvSpPr/>
      </xdr:nvSpPr>
      <xdr:spPr>
        <a:xfrm>
          <a:off x="19494500" y="10441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28194</xdr:rowOff>
    </xdr:from>
    <xdr:to>
      <xdr:col>107</xdr:col>
      <xdr:colOff>50800</xdr:colOff>
      <xdr:row>61</xdr:row>
      <xdr:rowOff>34290</xdr:rowOff>
    </xdr:to>
    <xdr:cxnSp macro="">
      <xdr:nvCxnSpPr>
        <xdr:cNvPr id="551" name="直線コネクタ 550">
          <a:extLst>
            <a:ext uri="{FF2B5EF4-FFF2-40B4-BE49-F238E27FC236}">
              <a16:creationId xmlns:a16="http://schemas.microsoft.com/office/drawing/2014/main" xmlns="" id="{A6246738-881D-42D4-9AFB-B25CA2C99E23}"/>
            </a:ext>
          </a:extLst>
        </xdr:cNvPr>
        <xdr:cNvCxnSpPr/>
      </xdr:nvCxnSpPr>
      <xdr:spPr>
        <a:xfrm flipV="1">
          <a:off x="19545300" y="10486644"/>
          <a:ext cx="889000" cy="6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150131</xdr:rowOff>
    </xdr:from>
    <xdr:ext cx="469744" cy="259045"/>
    <xdr:sp macro="" textlink="">
      <xdr:nvSpPr>
        <xdr:cNvPr id="552" name="n_1aveValue【保健センター・保健所】&#10;一人当たり面積">
          <a:extLst>
            <a:ext uri="{FF2B5EF4-FFF2-40B4-BE49-F238E27FC236}">
              <a16:creationId xmlns:a16="http://schemas.microsoft.com/office/drawing/2014/main" xmlns="" id="{F73CE37F-4C42-42C3-AFB5-D97FED07CB1D}"/>
            </a:ext>
          </a:extLst>
        </xdr:cNvPr>
        <xdr:cNvSpPr txBox="1"/>
      </xdr:nvSpPr>
      <xdr:spPr>
        <a:xfrm>
          <a:off x="21075727" y="107800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169181</xdr:rowOff>
    </xdr:from>
    <xdr:ext cx="469744" cy="259045"/>
    <xdr:sp macro="" textlink="">
      <xdr:nvSpPr>
        <xdr:cNvPr id="553" name="n_2aveValue【保健センター・保健所】&#10;一人当たり面積">
          <a:extLst>
            <a:ext uri="{FF2B5EF4-FFF2-40B4-BE49-F238E27FC236}">
              <a16:creationId xmlns:a16="http://schemas.microsoft.com/office/drawing/2014/main" xmlns="" id="{687CF629-8073-4BC0-8868-06A5CF1F9DFA}"/>
            </a:ext>
          </a:extLst>
        </xdr:cNvPr>
        <xdr:cNvSpPr txBox="1"/>
      </xdr:nvSpPr>
      <xdr:spPr>
        <a:xfrm>
          <a:off x="20199427" y="107990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3065</xdr:rowOff>
    </xdr:from>
    <xdr:ext cx="469744" cy="259045"/>
    <xdr:sp macro="" textlink="">
      <xdr:nvSpPr>
        <xdr:cNvPr id="554" name="n_3aveValue【保健センター・保健所】&#10;一人当たり面積">
          <a:extLst>
            <a:ext uri="{FF2B5EF4-FFF2-40B4-BE49-F238E27FC236}">
              <a16:creationId xmlns:a16="http://schemas.microsoft.com/office/drawing/2014/main" xmlns="" id="{0EFB60C9-1159-4B7F-A5E3-96D5E95F355F}"/>
            </a:ext>
          </a:extLst>
        </xdr:cNvPr>
        <xdr:cNvSpPr txBox="1"/>
      </xdr:nvSpPr>
      <xdr:spPr>
        <a:xfrm>
          <a:off x="19310427" y="10804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59</xdr:row>
      <xdr:rowOff>91711</xdr:rowOff>
    </xdr:from>
    <xdr:ext cx="469744" cy="259045"/>
    <xdr:sp macro="" textlink="">
      <xdr:nvSpPr>
        <xdr:cNvPr id="555" name="n_1mainValue【保健センター・保健所】&#10;一人当たり面積">
          <a:extLst>
            <a:ext uri="{FF2B5EF4-FFF2-40B4-BE49-F238E27FC236}">
              <a16:creationId xmlns:a16="http://schemas.microsoft.com/office/drawing/2014/main" xmlns="" id="{C587055A-E182-4E31-AAA4-3224FD24719D}"/>
            </a:ext>
          </a:extLst>
        </xdr:cNvPr>
        <xdr:cNvSpPr txBox="1"/>
      </xdr:nvSpPr>
      <xdr:spPr>
        <a:xfrm>
          <a:off x="21075727" y="102072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59</xdr:row>
      <xdr:rowOff>95521</xdr:rowOff>
    </xdr:from>
    <xdr:ext cx="469744" cy="259045"/>
    <xdr:sp macro="" textlink="">
      <xdr:nvSpPr>
        <xdr:cNvPr id="556" name="n_2mainValue【保健センター・保健所】&#10;一人当たり面積">
          <a:extLst>
            <a:ext uri="{FF2B5EF4-FFF2-40B4-BE49-F238E27FC236}">
              <a16:creationId xmlns:a16="http://schemas.microsoft.com/office/drawing/2014/main" xmlns="" id="{C4A4B1A1-EC24-4E4F-9A89-CE4DB7DE9D99}"/>
            </a:ext>
          </a:extLst>
        </xdr:cNvPr>
        <xdr:cNvSpPr txBox="1"/>
      </xdr:nvSpPr>
      <xdr:spPr>
        <a:xfrm>
          <a:off x="20199427" y="102110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59</xdr:row>
      <xdr:rowOff>101617</xdr:rowOff>
    </xdr:from>
    <xdr:ext cx="469744" cy="259045"/>
    <xdr:sp macro="" textlink="">
      <xdr:nvSpPr>
        <xdr:cNvPr id="557" name="n_3mainValue【保健センター・保健所】&#10;一人当たり面積">
          <a:extLst>
            <a:ext uri="{FF2B5EF4-FFF2-40B4-BE49-F238E27FC236}">
              <a16:creationId xmlns:a16="http://schemas.microsoft.com/office/drawing/2014/main" xmlns="" id="{199867F7-8E30-4F12-B9B3-80D631508707}"/>
            </a:ext>
          </a:extLst>
        </xdr:cNvPr>
        <xdr:cNvSpPr txBox="1"/>
      </xdr:nvSpPr>
      <xdr:spPr>
        <a:xfrm>
          <a:off x="19310427" y="10217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58" name="正方形/長方形 557">
          <a:extLst>
            <a:ext uri="{FF2B5EF4-FFF2-40B4-BE49-F238E27FC236}">
              <a16:creationId xmlns:a16="http://schemas.microsoft.com/office/drawing/2014/main" xmlns="" id="{A9DFEC2F-E965-47DD-8EDA-0B7545B8A4D4}"/>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59" name="正方形/長方形 558">
          <a:extLst>
            <a:ext uri="{FF2B5EF4-FFF2-40B4-BE49-F238E27FC236}">
              <a16:creationId xmlns:a16="http://schemas.microsoft.com/office/drawing/2014/main" xmlns="" id="{4B34C6D8-A613-4CFE-B61D-EA83CE2724BF}"/>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60" name="正方形/長方形 559">
          <a:extLst>
            <a:ext uri="{FF2B5EF4-FFF2-40B4-BE49-F238E27FC236}">
              <a16:creationId xmlns:a16="http://schemas.microsoft.com/office/drawing/2014/main" xmlns="" id="{F6FC300D-F8E7-47D7-8E4E-38D4F8A2ED7A}"/>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61" name="正方形/長方形 560">
          <a:extLst>
            <a:ext uri="{FF2B5EF4-FFF2-40B4-BE49-F238E27FC236}">
              <a16:creationId xmlns:a16="http://schemas.microsoft.com/office/drawing/2014/main" xmlns="" id="{1AECD99D-01F9-4A19-9F1A-6495F9761597}"/>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62" name="正方形/長方形 561">
          <a:extLst>
            <a:ext uri="{FF2B5EF4-FFF2-40B4-BE49-F238E27FC236}">
              <a16:creationId xmlns:a16="http://schemas.microsoft.com/office/drawing/2014/main" xmlns="" id="{B1D82A0C-309D-4BB2-B3E1-4759D39A24C9}"/>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63" name="正方形/長方形 562">
          <a:extLst>
            <a:ext uri="{FF2B5EF4-FFF2-40B4-BE49-F238E27FC236}">
              <a16:creationId xmlns:a16="http://schemas.microsoft.com/office/drawing/2014/main" xmlns="" id="{DDA0B2E6-2935-48F7-9752-2D233418D93A}"/>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64" name="正方形/長方形 563">
          <a:extLst>
            <a:ext uri="{FF2B5EF4-FFF2-40B4-BE49-F238E27FC236}">
              <a16:creationId xmlns:a16="http://schemas.microsoft.com/office/drawing/2014/main" xmlns="" id="{9459F585-A708-4473-9792-707B4937B256}"/>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65" name="正方形/長方形 564">
          <a:extLst>
            <a:ext uri="{FF2B5EF4-FFF2-40B4-BE49-F238E27FC236}">
              <a16:creationId xmlns:a16="http://schemas.microsoft.com/office/drawing/2014/main" xmlns="" id="{00DF44A7-D02F-49AB-93C8-96D533482AF5}"/>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566" name="テキスト ボックス 565">
          <a:extLst>
            <a:ext uri="{FF2B5EF4-FFF2-40B4-BE49-F238E27FC236}">
              <a16:creationId xmlns:a16="http://schemas.microsoft.com/office/drawing/2014/main" xmlns="" id="{0738613B-6A4B-466F-966B-B72272072CAE}"/>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567" name="直線コネクタ 566">
          <a:extLst>
            <a:ext uri="{FF2B5EF4-FFF2-40B4-BE49-F238E27FC236}">
              <a16:creationId xmlns:a16="http://schemas.microsoft.com/office/drawing/2014/main" xmlns="" id="{3D181727-6B9F-42DB-90DE-10FE2C9960F6}"/>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86</xdr:row>
      <xdr:rowOff>168729</xdr:rowOff>
    </xdr:from>
    <xdr:to>
      <xdr:col>89</xdr:col>
      <xdr:colOff>177800</xdr:colOff>
      <xdr:row>86</xdr:row>
      <xdr:rowOff>168729</xdr:rowOff>
    </xdr:to>
    <xdr:cxnSp macro="">
      <xdr:nvCxnSpPr>
        <xdr:cNvPr id="568" name="直線コネクタ 567">
          <a:extLst>
            <a:ext uri="{FF2B5EF4-FFF2-40B4-BE49-F238E27FC236}">
              <a16:creationId xmlns:a16="http://schemas.microsoft.com/office/drawing/2014/main" xmlns="" id="{EBAAFA43-F5A1-4B21-8A5A-BA099C5EDBD1}"/>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86</xdr:row>
      <xdr:rowOff>26506</xdr:rowOff>
    </xdr:from>
    <xdr:ext cx="338939" cy="259045"/>
    <xdr:sp macro="" textlink="">
      <xdr:nvSpPr>
        <xdr:cNvPr id="569" name="テキスト ボックス 568">
          <a:extLst>
            <a:ext uri="{FF2B5EF4-FFF2-40B4-BE49-F238E27FC236}">
              <a16:creationId xmlns:a16="http://schemas.microsoft.com/office/drawing/2014/main" xmlns="" id="{1A7BF04E-CCD8-431B-A2A9-BA53EFE461FB}"/>
            </a:ext>
          </a:extLst>
        </xdr:cNvPr>
        <xdr:cNvSpPr txBox="1"/>
      </xdr:nvSpPr>
      <xdr:spPr>
        <a:xfrm>
          <a:off x="12107061" y="1477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570" name="直線コネクタ 569">
          <a:extLst>
            <a:ext uri="{FF2B5EF4-FFF2-40B4-BE49-F238E27FC236}">
              <a16:creationId xmlns:a16="http://schemas.microsoft.com/office/drawing/2014/main" xmlns="" id="{7FA89770-1204-4DD9-B7E1-8B70EF6C66B8}"/>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571" name="テキスト ボックス 570">
          <a:extLst>
            <a:ext uri="{FF2B5EF4-FFF2-40B4-BE49-F238E27FC236}">
              <a16:creationId xmlns:a16="http://schemas.microsoft.com/office/drawing/2014/main" xmlns="" id="{F04154D7-3C0D-4A55-A786-236287D59BBB}"/>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572" name="直線コネクタ 571">
          <a:extLst>
            <a:ext uri="{FF2B5EF4-FFF2-40B4-BE49-F238E27FC236}">
              <a16:creationId xmlns:a16="http://schemas.microsoft.com/office/drawing/2014/main" xmlns="" id="{A9C58D05-AFF6-4093-BFA6-16F1ABF22966}"/>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573" name="テキスト ボックス 572">
          <a:extLst>
            <a:ext uri="{FF2B5EF4-FFF2-40B4-BE49-F238E27FC236}">
              <a16:creationId xmlns:a16="http://schemas.microsoft.com/office/drawing/2014/main" xmlns="" id="{1D1B782E-ADFC-47E9-8B27-BF8E8858A862}"/>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574" name="直線コネクタ 573">
          <a:extLst>
            <a:ext uri="{FF2B5EF4-FFF2-40B4-BE49-F238E27FC236}">
              <a16:creationId xmlns:a16="http://schemas.microsoft.com/office/drawing/2014/main" xmlns="" id="{A4CCFFDD-9C2A-466F-8FC4-16F2F76E267E}"/>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575" name="テキスト ボックス 574">
          <a:extLst>
            <a:ext uri="{FF2B5EF4-FFF2-40B4-BE49-F238E27FC236}">
              <a16:creationId xmlns:a16="http://schemas.microsoft.com/office/drawing/2014/main" xmlns="" id="{99646ADE-A2F6-43B5-9338-6C89B9512D1E}"/>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576" name="直線コネクタ 575">
          <a:extLst>
            <a:ext uri="{FF2B5EF4-FFF2-40B4-BE49-F238E27FC236}">
              <a16:creationId xmlns:a16="http://schemas.microsoft.com/office/drawing/2014/main" xmlns="" id="{2A52ACF9-5775-429F-8427-70723541846A}"/>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577" name="テキスト ボックス 576">
          <a:extLst>
            <a:ext uri="{FF2B5EF4-FFF2-40B4-BE49-F238E27FC236}">
              <a16:creationId xmlns:a16="http://schemas.microsoft.com/office/drawing/2014/main" xmlns="" id="{4DAD48B6-B476-468D-A181-6FB0D72D0DA0}"/>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578" name="直線コネクタ 577">
          <a:extLst>
            <a:ext uri="{FF2B5EF4-FFF2-40B4-BE49-F238E27FC236}">
              <a16:creationId xmlns:a16="http://schemas.microsoft.com/office/drawing/2014/main" xmlns="" id="{EE8D3DBC-FAAA-4ED7-9D35-75E42180946C}"/>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108148</xdr:rowOff>
    </xdr:from>
    <xdr:ext cx="467179" cy="259045"/>
    <xdr:sp macro="" textlink="">
      <xdr:nvSpPr>
        <xdr:cNvPr id="579" name="テキスト ボックス 578">
          <a:extLst>
            <a:ext uri="{FF2B5EF4-FFF2-40B4-BE49-F238E27FC236}">
              <a16:creationId xmlns:a16="http://schemas.microsoft.com/office/drawing/2014/main" xmlns="" id="{C2BBC421-3927-479A-9EBF-61A32979E0BA}"/>
            </a:ext>
          </a:extLst>
        </xdr:cNvPr>
        <xdr:cNvSpPr txBox="1"/>
      </xdr:nvSpPr>
      <xdr:spPr>
        <a:xfrm>
          <a:off x="11978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80" name="直線コネクタ 579">
          <a:extLst>
            <a:ext uri="{FF2B5EF4-FFF2-40B4-BE49-F238E27FC236}">
              <a16:creationId xmlns:a16="http://schemas.microsoft.com/office/drawing/2014/main" xmlns="" id="{3FE78950-12FE-422D-AC5C-F85E9E49EF95}"/>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581" name="テキスト ボックス 580">
          <a:extLst>
            <a:ext uri="{FF2B5EF4-FFF2-40B4-BE49-F238E27FC236}">
              <a16:creationId xmlns:a16="http://schemas.microsoft.com/office/drawing/2014/main" xmlns="" id="{4F691E15-C2F6-4F4A-B387-8BB536CA1021}"/>
            </a:ext>
          </a:extLst>
        </xdr:cNvPr>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582" name="【消防施設】&#10;有形固定資産減価償却率グラフ枠">
          <a:extLst>
            <a:ext uri="{FF2B5EF4-FFF2-40B4-BE49-F238E27FC236}">
              <a16:creationId xmlns:a16="http://schemas.microsoft.com/office/drawing/2014/main" xmlns="" id="{5ACDC241-6A54-4372-87A3-78AACE6AEA01}"/>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78921</xdr:rowOff>
    </xdr:from>
    <xdr:to>
      <xdr:col>85</xdr:col>
      <xdr:colOff>126364</xdr:colOff>
      <xdr:row>86</xdr:row>
      <xdr:rowOff>127907</xdr:rowOff>
    </xdr:to>
    <xdr:cxnSp macro="">
      <xdr:nvCxnSpPr>
        <xdr:cNvPr id="583" name="直線コネクタ 582">
          <a:extLst>
            <a:ext uri="{FF2B5EF4-FFF2-40B4-BE49-F238E27FC236}">
              <a16:creationId xmlns:a16="http://schemas.microsoft.com/office/drawing/2014/main" xmlns="" id="{9C3405CD-EB97-48C4-A078-05AEF845E0FA}"/>
            </a:ext>
          </a:extLst>
        </xdr:cNvPr>
        <xdr:cNvCxnSpPr/>
      </xdr:nvCxnSpPr>
      <xdr:spPr>
        <a:xfrm flipV="1">
          <a:off x="16318864" y="13280571"/>
          <a:ext cx="0" cy="15920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131734</xdr:rowOff>
    </xdr:from>
    <xdr:ext cx="340478" cy="259045"/>
    <xdr:sp macro="" textlink="">
      <xdr:nvSpPr>
        <xdr:cNvPr id="584" name="【消防施設】&#10;有形固定資産減価償却率最小値テキスト">
          <a:extLst>
            <a:ext uri="{FF2B5EF4-FFF2-40B4-BE49-F238E27FC236}">
              <a16:creationId xmlns:a16="http://schemas.microsoft.com/office/drawing/2014/main" xmlns="" id="{D07A0A95-6B8D-4139-A0CE-8A0438C1A78C}"/>
            </a:ext>
          </a:extLst>
        </xdr:cNvPr>
        <xdr:cNvSpPr txBox="1"/>
      </xdr:nvSpPr>
      <xdr:spPr>
        <a:xfrm>
          <a:off x="16357600" y="1487643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127907</xdr:rowOff>
    </xdr:from>
    <xdr:to>
      <xdr:col>86</xdr:col>
      <xdr:colOff>25400</xdr:colOff>
      <xdr:row>86</xdr:row>
      <xdr:rowOff>127907</xdr:rowOff>
    </xdr:to>
    <xdr:cxnSp macro="">
      <xdr:nvCxnSpPr>
        <xdr:cNvPr id="585" name="直線コネクタ 584">
          <a:extLst>
            <a:ext uri="{FF2B5EF4-FFF2-40B4-BE49-F238E27FC236}">
              <a16:creationId xmlns:a16="http://schemas.microsoft.com/office/drawing/2014/main" xmlns="" id="{C7E3AF85-E879-4E1B-9708-60DB92788560}"/>
            </a:ext>
          </a:extLst>
        </xdr:cNvPr>
        <xdr:cNvCxnSpPr/>
      </xdr:nvCxnSpPr>
      <xdr:spPr>
        <a:xfrm>
          <a:off x="16230600" y="148726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25598</xdr:rowOff>
    </xdr:from>
    <xdr:ext cx="469744" cy="259045"/>
    <xdr:sp macro="" textlink="">
      <xdr:nvSpPr>
        <xdr:cNvPr id="586" name="【消防施設】&#10;有形固定資産減価償却率最大値テキスト">
          <a:extLst>
            <a:ext uri="{FF2B5EF4-FFF2-40B4-BE49-F238E27FC236}">
              <a16:creationId xmlns:a16="http://schemas.microsoft.com/office/drawing/2014/main" xmlns="" id="{CBE62F29-38B4-4838-A207-B6C7D82F04C0}"/>
            </a:ext>
          </a:extLst>
        </xdr:cNvPr>
        <xdr:cNvSpPr txBox="1"/>
      </xdr:nvSpPr>
      <xdr:spPr>
        <a:xfrm>
          <a:off x="16357600" y="1305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78921</xdr:rowOff>
    </xdr:from>
    <xdr:to>
      <xdr:col>86</xdr:col>
      <xdr:colOff>25400</xdr:colOff>
      <xdr:row>77</xdr:row>
      <xdr:rowOff>78921</xdr:rowOff>
    </xdr:to>
    <xdr:cxnSp macro="">
      <xdr:nvCxnSpPr>
        <xdr:cNvPr id="587" name="直線コネクタ 586">
          <a:extLst>
            <a:ext uri="{FF2B5EF4-FFF2-40B4-BE49-F238E27FC236}">
              <a16:creationId xmlns:a16="http://schemas.microsoft.com/office/drawing/2014/main" xmlns="" id="{45C6FA59-2FA0-46C7-9B7E-43F11871A63C}"/>
            </a:ext>
          </a:extLst>
        </xdr:cNvPr>
        <xdr:cNvCxnSpPr/>
      </xdr:nvCxnSpPr>
      <xdr:spPr>
        <a:xfrm>
          <a:off x="16230600" y="1328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11809</xdr:rowOff>
    </xdr:from>
    <xdr:ext cx="405111" cy="259045"/>
    <xdr:sp macro="" textlink="">
      <xdr:nvSpPr>
        <xdr:cNvPr id="588" name="【消防施設】&#10;有形固定資産減価償却率平均値テキスト">
          <a:extLst>
            <a:ext uri="{FF2B5EF4-FFF2-40B4-BE49-F238E27FC236}">
              <a16:creationId xmlns:a16="http://schemas.microsoft.com/office/drawing/2014/main" xmlns="" id="{01609C67-704B-47E9-913C-45CDFC3A7563}"/>
            </a:ext>
          </a:extLst>
        </xdr:cNvPr>
        <xdr:cNvSpPr txBox="1"/>
      </xdr:nvSpPr>
      <xdr:spPr>
        <a:xfrm>
          <a:off x="16357600" y="1372780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160382</xdr:rowOff>
    </xdr:from>
    <xdr:to>
      <xdr:col>85</xdr:col>
      <xdr:colOff>177800</xdr:colOff>
      <xdr:row>81</xdr:row>
      <xdr:rowOff>90532</xdr:rowOff>
    </xdr:to>
    <xdr:sp macro="" textlink="">
      <xdr:nvSpPr>
        <xdr:cNvPr id="589" name="フローチャート: 判断 588">
          <a:extLst>
            <a:ext uri="{FF2B5EF4-FFF2-40B4-BE49-F238E27FC236}">
              <a16:creationId xmlns:a16="http://schemas.microsoft.com/office/drawing/2014/main" xmlns="" id="{A3FEC3D0-BAC1-44A1-A795-31364C906DAB}"/>
            </a:ext>
          </a:extLst>
        </xdr:cNvPr>
        <xdr:cNvSpPr/>
      </xdr:nvSpPr>
      <xdr:spPr>
        <a:xfrm>
          <a:off x="16268700" y="138763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28121</xdr:rowOff>
    </xdr:from>
    <xdr:to>
      <xdr:col>81</xdr:col>
      <xdr:colOff>101600</xdr:colOff>
      <xdr:row>81</xdr:row>
      <xdr:rowOff>129721</xdr:rowOff>
    </xdr:to>
    <xdr:sp macro="" textlink="">
      <xdr:nvSpPr>
        <xdr:cNvPr id="590" name="フローチャート: 判断 589">
          <a:extLst>
            <a:ext uri="{FF2B5EF4-FFF2-40B4-BE49-F238E27FC236}">
              <a16:creationId xmlns:a16="http://schemas.microsoft.com/office/drawing/2014/main" xmlns="" id="{7802B805-A9F2-49FF-AEFA-BFFBF78AA3FF}"/>
            </a:ext>
          </a:extLst>
        </xdr:cNvPr>
        <xdr:cNvSpPr/>
      </xdr:nvSpPr>
      <xdr:spPr>
        <a:xfrm>
          <a:off x="15430500" y="13915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80</xdr:row>
      <xdr:rowOff>153851</xdr:rowOff>
    </xdr:from>
    <xdr:to>
      <xdr:col>76</xdr:col>
      <xdr:colOff>165100</xdr:colOff>
      <xdr:row>81</xdr:row>
      <xdr:rowOff>84001</xdr:rowOff>
    </xdr:to>
    <xdr:sp macro="" textlink="">
      <xdr:nvSpPr>
        <xdr:cNvPr id="591" name="フローチャート: 判断 590">
          <a:extLst>
            <a:ext uri="{FF2B5EF4-FFF2-40B4-BE49-F238E27FC236}">
              <a16:creationId xmlns:a16="http://schemas.microsoft.com/office/drawing/2014/main" xmlns="" id="{F9A2833A-617B-4DF7-A08C-3AFF2E82EA91}"/>
            </a:ext>
          </a:extLst>
        </xdr:cNvPr>
        <xdr:cNvSpPr/>
      </xdr:nvSpPr>
      <xdr:spPr>
        <a:xfrm>
          <a:off x="14541500" y="13869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80</xdr:row>
      <xdr:rowOff>122827</xdr:rowOff>
    </xdr:from>
    <xdr:to>
      <xdr:col>72</xdr:col>
      <xdr:colOff>38100</xdr:colOff>
      <xdr:row>81</xdr:row>
      <xdr:rowOff>52977</xdr:rowOff>
    </xdr:to>
    <xdr:sp macro="" textlink="">
      <xdr:nvSpPr>
        <xdr:cNvPr id="592" name="フローチャート: 判断 591">
          <a:extLst>
            <a:ext uri="{FF2B5EF4-FFF2-40B4-BE49-F238E27FC236}">
              <a16:creationId xmlns:a16="http://schemas.microsoft.com/office/drawing/2014/main" xmlns="" id="{E0A6D364-13D7-4644-BF98-CCF3E9FD1811}"/>
            </a:ext>
          </a:extLst>
        </xdr:cNvPr>
        <xdr:cNvSpPr/>
      </xdr:nvSpPr>
      <xdr:spPr>
        <a:xfrm>
          <a:off x="13652500" y="138388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593" name="テキスト ボックス 592">
          <a:extLst>
            <a:ext uri="{FF2B5EF4-FFF2-40B4-BE49-F238E27FC236}">
              <a16:creationId xmlns:a16="http://schemas.microsoft.com/office/drawing/2014/main" xmlns="" id="{CA6F9B29-5B9E-4509-B568-0A980F3463C3}"/>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594" name="テキスト ボックス 593">
          <a:extLst>
            <a:ext uri="{FF2B5EF4-FFF2-40B4-BE49-F238E27FC236}">
              <a16:creationId xmlns:a16="http://schemas.microsoft.com/office/drawing/2014/main" xmlns="" id="{36FF3398-172E-4870-AF67-4BB603059C2F}"/>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595" name="テキスト ボックス 594">
          <a:extLst>
            <a:ext uri="{FF2B5EF4-FFF2-40B4-BE49-F238E27FC236}">
              <a16:creationId xmlns:a16="http://schemas.microsoft.com/office/drawing/2014/main" xmlns="" id="{486153EA-FDE0-4119-ADCB-88ED1286747F}"/>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596" name="テキスト ボックス 595">
          <a:extLst>
            <a:ext uri="{FF2B5EF4-FFF2-40B4-BE49-F238E27FC236}">
              <a16:creationId xmlns:a16="http://schemas.microsoft.com/office/drawing/2014/main" xmlns="" id="{58137353-988C-41B4-A171-79FEAC9EB2A1}"/>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597" name="テキスト ボックス 596">
          <a:extLst>
            <a:ext uri="{FF2B5EF4-FFF2-40B4-BE49-F238E27FC236}">
              <a16:creationId xmlns:a16="http://schemas.microsoft.com/office/drawing/2014/main" xmlns="" id="{3F62DE10-E868-41D4-B05C-3D7E94AFF7E2}"/>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132624</xdr:rowOff>
    </xdr:from>
    <xdr:to>
      <xdr:col>85</xdr:col>
      <xdr:colOff>177800</xdr:colOff>
      <xdr:row>84</xdr:row>
      <xdr:rowOff>62774</xdr:rowOff>
    </xdr:to>
    <xdr:sp macro="" textlink="">
      <xdr:nvSpPr>
        <xdr:cNvPr id="598" name="楕円 597">
          <a:extLst>
            <a:ext uri="{FF2B5EF4-FFF2-40B4-BE49-F238E27FC236}">
              <a16:creationId xmlns:a16="http://schemas.microsoft.com/office/drawing/2014/main" xmlns="" id="{DE94A003-3392-40A1-8455-38155DD2517F}"/>
            </a:ext>
          </a:extLst>
        </xdr:cNvPr>
        <xdr:cNvSpPr/>
      </xdr:nvSpPr>
      <xdr:spPr>
        <a:xfrm>
          <a:off x="16268700" y="14362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83</xdr:row>
      <xdr:rowOff>111051</xdr:rowOff>
    </xdr:from>
    <xdr:ext cx="405111" cy="259045"/>
    <xdr:sp macro="" textlink="">
      <xdr:nvSpPr>
        <xdr:cNvPr id="599" name="【消防施設】&#10;有形固定資産減価償却率該当値テキスト">
          <a:extLst>
            <a:ext uri="{FF2B5EF4-FFF2-40B4-BE49-F238E27FC236}">
              <a16:creationId xmlns:a16="http://schemas.microsoft.com/office/drawing/2014/main" xmlns="" id="{AA695B68-8DF9-4356-AA88-5F7B1189C731}"/>
            </a:ext>
          </a:extLst>
        </xdr:cNvPr>
        <xdr:cNvSpPr txBox="1"/>
      </xdr:nvSpPr>
      <xdr:spPr>
        <a:xfrm>
          <a:off x="16357600" y="143414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18324</xdr:rowOff>
    </xdr:from>
    <xdr:to>
      <xdr:col>81</xdr:col>
      <xdr:colOff>101600</xdr:colOff>
      <xdr:row>79</xdr:row>
      <xdr:rowOff>119924</xdr:rowOff>
    </xdr:to>
    <xdr:sp macro="" textlink="">
      <xdr:nvSpPr>
        <xdr:cNvPr id="600" name="楕円 599">
          <a:extLst>
            <a:ext uri="{FF2B5EF4-FFF2-40B4-BE49-F238E27FC236}">
              <a16:creationId xmlns:a16="http://schemas.microsoft.com/office/drawing/2014/main" xmlns="" id="{2781B013-8630-4A95-8E52-3C30345600FE}"/>
            </a:ext>
          </a:extLst>
        </xdr:cNvPr>
        <xdr:cNvSpPr/>
      </xdr:nvSpPr>
      <xdr:spPr>
        <a:xfrm>
          <a:off x="15430500" y="13562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79</xdr:row>
      <xdr:rowOff>69124</xdr:rowOff>
    </xdr:from>
    <xdr:to>
      <xdr:col>85</xdr:col>
      <xdr:colOff>127000</xdr:colOff>
      <xdr:row>84</xdr:row>
      <xdr:rowOff>11974</xdr:rowOff>
    </xdr:to>
    <xdr:cxnSp macro="">
      <xdr:nvCxnSpPr>
        <xdr:cNvPr id="601" name="直線コネクタ 600">
          <a:extLst>
            <a:ext uri="{FF2B5EF4-FFF2-40B4-BE49-F238E27FC236}">
              <a16:creationId xmlns:a16="http://schemas.microsoft.com/office/drawing/2014/main" xmlns="" id="{5E406807-9AAC-44C9-A149-30F0EF642154}"/>
            </a:ext>
          </a:extLst>
        </xdr:cNvPr>
        <xdr:cNvCxnSpPr/>
      </xdr:nvCxnSpPr>
      <xdr:spPr>
        <a:xfrm>
          <a:off x="15481300" y="13613674"/>
          <a:ext cx="838200" cy="800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168548</xdr:rowOff>
    </xdr:from>
    <xdr:to>
      <xdr:col>76</xdr:col>
      <xdr:colOff>165100</xdr:colOff>
      <xdr:row>79</xdr:row>
      <xdr:rowOff>98698</xdr:rowOff>
    </xdr:to>
    <xdr:sp macro="" textlink="">
      <xdr:nvSpPr>
        <xdr:cNvPr id="602" name="楕円 601">
          <a:extLst>
            <a:ext uri="{FF2B5EF4-FFF2-40B4-BE49-F238E27FC236}">
              <a16:creationId xmlns:a16="http://schemas.microsoft.com/office/drawing/2014/main" xmlns="" id="{2E9C0397-DD22-4938-8CD9-FF5C02479B17}"/>
            </a:ext>
          </a:extLst>
        </xdr:cNvPr>
        <xdr:cNvSpPr/>
      </xdr:nvSpPr>
      <xdr:spPr>
        <a:xfrm>
          <a:off x="14541500" y="13541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47898</xdr:rowOff>
    </xdr:from>
    <xdr:to>
      <xdr:col>81</xdr:col>
      <xdr:colOff>50800</xdr:colOff>
      <xdr:row>79</xdr:row>
      <xdr:rowOff>69124</xdr:rowOff>
    </xdr:to>
    <xdr:cxnSp macro="">
      <xdr:nvCxnSpPr>
        <xdr:cNvPr id="603" name="直線コネクタ 602">
          <a:extLst>
            <a:ext uri="{FF2B5EF4-FFF2-40B4-BE49-F238E27FC236}">
              <a16:creationId xmlns:a16="http://schemas.microsoft.com/office/drawing/2014/main" xmlns="" id="{F3553032-E5FF-415D-B9CE-C547C51368B3}"/>
            </a:ext>
          </a:extLst>
        </xdr:cNvPr>
        <xdr:cNvCxnSpPr/>
      </xdr:nvCxnSpPr>
      <xdr:spPr>
        <a:xfrm>
          <a:off x="14592300" y="13592448"/>
          <a:ext cx="889000" cy="2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13426</xdr:rowOff>
    </xdr:from>
    <xdr:to>
      <xdr:col>72</xdr:col>
      <xdr:colOff>38100</xdr:colOff>
      <xdr:row>78</xdr:row>
      <xdr:rowOff>115026</xdr:rowOff>
    </xdr:to>
    <xdr:sp macro="" textlink="">
      <xdr:nvSpPr>
        <xdr:cNvPr id="604" name="楕円 603">
          <a:extLst>
            <a:ext uri="{FF2B5EF4-FFF2-40B4-BE49-F238E27FC236}">
              <a16:creationId xmlns:a16="http://schemas.microsoft.com/office/drawing/2014/main" xmlns="" id="{7344ED8E-99C6-484D-B366-7DEC965999F3}"/>
            </a:ext>
          </a:extLst>
        </xdr:cNvPr>
        <xdr:cNvSpPr/>
      </xdr:nvSpPr>
      <xdr:spPr>
        <a:xfrm>
          <a:off x="13652500" y="13386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78</xdr:row>
      <xdr:rowOff>64226</xdr:rowOff>
    </xdr:from>
    <xdr:to>
      <xdr:col>76</xdr:col>
      <xdr:colOff>114300</xdr:colOff>
      <xdr:row>79</xdr:row>
      <xdr:rowOff>47898</xdr:rowOff>
    </xdr:to>
    <xdr:cxnSp macro="">
      <xdr:nvCxnSpPr>
        <xdr:cNvPr id="605" name="直線コネクタ 604">
          <a:extLst>
            <a:ext uri="{FF2B5EF4-FFF2-40B4-BE49-F238E27FC236}">
              <a16:creationId xmlns:a16="http://schemas.microsoft.com/office/drawing/2014/main" xmlns="" id="{8BBD21F5-089E-4495-9C13-BA4A1E4416EF}"/>
            </a:ext>
          </a:extLst>
        </xdr:cNvPr>
        <xdr:cNvCxnSpPr/>
      </xdr:nvCxnSpPr>
      <xdr:spPr>
        <a:xfrm>
          <a:off x="13703300" y="13437326"/>
          <a:ext cx="889000" cy="1551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120848</xdr:rowOff>
    </xdr:from>
    <xdr:ext cx="405111" cy="259045"/>
    <xdr:sp macro="" textlink="">
      <xdr:nvSpPr>
        <xdr:cNvPr id="606" name="n_1aveValue【消防施設】&#10;有形固定資産減価償却率">
          <a:extLst>
            <a:ext uri="{FF2B5EF4-FFF2-40B4-BE49-F238E27FC236}">
              <a16:creationId xmlns:a16="http://schemas.microsoft.com/office/drawing/2014/main" xmlns="" id="{3DA7876B-87D5-46B2-BAA3-ED411408DC90}"/>
            </a:ext>
          </a:extLst>
        </xdr:cNvPr>
        <xdr:cNvSpPr txBox="1"/>
      </xdr:nvSpPr>
      <xdr:spPr>
        <a:xfrm>
          <a:off x="15266044" y="140082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75128</xdr:rowOff>
    </xdr:from>
    <xdr:ext cx="405111" cy="259045"/>
    <xdr:sp macro="" textlink="">
      <xdr:nvSpPr>
        <xdr:cNvPr id="607" name="n_2aveValue【消防施設】&#10;有形固定資産減価償却率">
          <a:extLst>
            <a:ext uri="{FF2B5EF4-FFF2-40B4-BE49-F238E27FC236}">
              <a16:creationId xmlns:a16="http://schemas.microsoft.com/office/drawing/2014/main" xmlns="" id="{D540CDB3-011C-4936-9447-FB04FDFB5271}"/>
            </a:ext>
          </a:extLst>
        </xdr:cNvPr>
        <xdr:cNvSpPr txBox="1"/>
      </xdr:nvSpPr>
      <xdr:spPr>
        <a:xfrm>
          <a:off x="14389744" y="139625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44104</xdr:rowOff>
    </xdr:from>
    <xdr:ext cx="405111" cy="259045"/>
    <xdr:sp macro="" textlink="">
      <xdr:nvSpPr>
        <xdr:cNvPr id="608" name="n_3aveValue【消防施設】&#10;有形固定資産減価償却率">
          <a:extLst>
            <a:ext uri="{FF2B5EF4-FFF2-40B4-BE49-F238E27FC236}">
              <a16:creationId xmlns:a16="http://schemas.microsoft.com/office/drawing/2014/main" xmlns="" id="{3CF92D13-DED3-4716-AA12-17F979D0EAEE}"/>
            </a:ext>
          </a:extLst>
        </xdr:cNvPr>
        <xdr:cNvSpPr txBox="1"/>
      </xdr:nvSpPr>
      <xdr:spPr>
        <a:xfrm>
          <a:off x="13500744" y="139315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77</xdr:row>
      <xdr:rowOff>136451</xdr:rowOff>
    </xdr:from>
    <xdr:ext cx="405111" cy="259045"/>
    <xdr:sp macro="" textlink="">
      <xdr:nvSpPr>
        <xdr:cNvPr id="609" name="n_1mainValue【消防施設】&#10;有形固定資産減価償却率">
          <a:extLst>
            <a:ext uri="{FF2B5EF4-FFF2-40B4-BE49-F238E27FC236}">
              <a16:creationId xmlns:a16="http://schemas.microsoft.com/office/drawing/2014/main" xmlns="" id="{E0F37EEA-AA96-4DA1-A228-A0DA3486A372}"/>
            </a:ext>
          </a:extLst>
        </xdr:cNvPr>
        <xdr:cNvSpPr txBox="1"/>
      </xdr:nvSpPr>
      <xdr:spPr>
        <a:xfrm>
          <a:off x="15266044" y="133381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77</xdr:row>
      <xdr:rowOff>115225</xdr:rowOff>
    </xdr:from>
    <xdr:ext cx="405111" cy="259045"/>
    <xdr:sp macro="" textlink="">
      <xdr:nvSpPr>
        <xdr:cNvPr id="610" name="n_2mainValue【消防施設】&#10;有形固定資産減価償却率">
          <a:extLst>
            <a:ext uri="{FF2B5EF4-FFF2-40B4-BE49-F238E27FC236}">
              <a16:creationId xmlns:a16="http://schemas.microsoft.com/office/drawing/2014/main" xmlns="" id="{9207BE47-072B-4FC8-B0C1-C72EC3650295}"/>
            </a:ext>
          </a:extLst>
        </xdr:cNvPr>
        <xdr:cNvSpPr txBox="1"/>
      </xdr:nvSpPr>
      <xdr:spPr>
        <a:xfrm>
          <a:off x="14389744" y="133168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76</xdr:row>
      <xdr:rowOff>131553</xdr:rowOff>
    </xdr:from>
    <xdr:ext cx="405111" cy="259045"/>
    <xdr:sp macro="" textlink="">
      <xdr:nvSpPr>
        <xdr:cNvPr id="611" name="n_3mainValue【消防施設】&#10;有形固定資産減価償却率">
          <a:extLst>
            <a:ext uri="{FF2B5EF4-FFF2-40B4-BE49-F238E27FC236}">
              <a16:creationId xmlns:a16="http://schemas.microsoft.com/office/drawing/2014/main" xmlns="" id="{86A55AFE-AC89-43C0-B4FC-673E939A7B72}"/>
            </a:ext>
          </a:extLst>
        </xdr:cNvPr>
        <xdr:cNvSpPr txBox="1"/>
      </xdr:nvSpPr>
      <xdr:spPr>
        <a:xfrm>
          <a:off x="13500744" y="131617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12" name="正方形/長方形 611">
          <a:extLst>
            <a:ext uri="{FF2B5EF4-FFF2-40B4-BE49-F238E27FC236}">
              <a16:creationId xmlns:a16="http://schemas.microsoft.com/office/drawing/2014/main" xmlns="" id="{DE8569ED-F679-4D75-9549-DE7864DC70C4}"/>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13" name="正方形/長方形 612">
          <a:extLst>
            <a:ext uri="{FF2B5EF4-FFF2-40B4-BE49-F238E27FC236}">
              <a16:creationId xmlns:a16="http://schemas.microsoft.com/office/drawing/2014/main" xmlns="" id="{CD2BD35C-0D6F-4E46-8C6B-90D1A44B6742}"/>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14" name="正方形/長方形 613">
          <a:extLst>
            <a:ext uri="{FF2B5EF4-FFF2-40B4-BE49-F238E27FC236}">
              <a16:creationId xmlns:a16="http://schemas.microsoft.com/office/drawing/2014/main" xmlns="" id="{33D3E434-5594-4AAD-ACF3-9067B404441D}"/>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15" name="正方形/長方形 614">
          <a:extLst>
            <a:ext uri="{FF2B5EF4-FFF2-40B4-BE49-F238E27FC236}">
              <a16:creationId xmlns:a16="http://schemas.microsoft.com/office/drawing/2014/main" xmlns="" id="{06380C5C-82F6-4A49-B3CA-91DDC6A922D0}"/>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16" name="正方形/長方形 615">
          <a:extLst>
            <a:ext uri="{FF2B5EF4-FFF2-40B4-BE49-F238E27FC236}">
              <a16:creationId xmlns:a16="http://schemas.microsoft.com/office/drawing/2014/main" xmlns="" id="{FD511B7E-49FB-470B-9323-36B8A2F0990A}"/>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17" name="正方形/長方形 616">
          <a:extLst>
            <a:ext uri="{FF2B5EF4-FFF2-40B4-BE49-F238E27FC236}">
              <a16:creationId xmlns:a16="http://schemas.microsoft.com/office/drawing/2014/main" xmlns="" id="{456D6F39-9D5C-451C-8D97-3B05153F178A}"/>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18" name="正方形/長方形 617">
          <a:extLst>
            <a:ext uri="{FF2B5EF4-FFF2-40B4-BE49-F238E27FC236}">
              <a16:creationId xmlns:a16="http://schemas.microsoft.com/office/drawing/2014/main" xmlns="" id="{FFD57047-4B9B-40DB-8639-716268B96F03}"/>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19" name="正方形/長方形 618">
          <a:extLst>
            <a:ext uri="{FF2B5EF4-FFF2-40B4-BE49-F238E27FC236}">
              <a16:creationId xmlns:a16="http://schemas.microsoft.com/office/drawing/2014/main" xmlns="" id="{C672EA38-841A-40FC-8467-7CFA2C49B2A0}"/>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20" name="テキスト ボックス 619">
          <a:extLst>
            <a:ext uri="{FF2B5EF4-FFF2-40B4-BE49-F238E27FC236}">
              <a16:creationId xmlns:a16="http://schemas.microsoft.com/office/drawing/2014/main" xmlns="" id="{970433FA-C805-48AD-A5FE-B9F9968DEE54}"/>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21" name="直線コネクタ 620">
          <a:extLst>
            <a:ext uri="{FF2B5EF4-FFF2-40B4-BE49-F238E27FC236}">
              <a16:creationId xmlns:a16="http://schemas.microsoft.com/office/drawing/2014/main" xmlns="" id="{26E01137-9ED5-466B-BDCA-9AECA224780D}"/>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622" name="直線コネクタ 621">
          <a:extLst>
            <a:ext uri="{FF2B5EF4-FFF2-40B4-BE49-F238E27FC236}">
              <a16:creationId xmlns:a16="http://schemas.microsoft.com/office/drawing/2014/main" xmlns="" id="{64F3DC49-338F-413D-9689-2984B9C3834B}"/>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623" name="テキスト ボックス 622">
          <a:extLst>
            <a:ext uri="{FF2B5EF4-FFF2-40B4-BE49-F238E27FC236}">
              <a16:creationId xmlns:a16="http://schemas.microsoft.com/office/drawing/2014/main" xmlns="" id="{1ECE073E-EE61-4831-9ED6-06F4D9AB332A}"/>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624" name="直線コネクタ 623">
          <a:extLst>
            <a:ext uri="{FF2B5EF4-FFF2-40B4-BE49-F238E27FC236}">
              <a16:creationId xmlns:a16="http://schemas.microsoft.com/office/drawing/2014/main" xmlns="" id="{D73B09E3-259A-48F3-991A-DB3AEAB5FEC0}"/>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625" name="テキスト ボックス 624">
          <a:extLst>
            <a:ext uri="{FF2B5EF4-FFF2-40B4-BE49-F238E27FC236}">
              <a16:creationId xmlns:a16="http://schemas.microsoft.com/office/drawing/2014/main" xmlns="" id="{FFC69FD4-8364-4D11-954F-3DD5560EA492}"/>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626" name="直線コネクタ 625">
          <a:extLst>
            <a:ext uri="{FF2B5EF4-FFF2-40B4-BE49-F238E27FC236}">
              <a16:creationId xmlns:a16="http://schemas.microsoft.com/office/drawing/2014/main" xmlns="" id="{6B17019F-EFFD-4A25-BD1C-DFB90ACDCFE9}"/>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627" name="テキスト ボックス 626">
          <a:extLst>
            <a:ext uri="{FF2B5EF4-FFF2-40B4-BE49-F238E27FC236}">
              <a16:creationId xmlns:a16="http://schemas.microsoft.com/office/drawing/2014/main" xmlns="" id="{EBAAF1AA-62AA-4FB3-A4C1-C09E47832F69}"/>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628" name="直線コネクタ 627">
          <a:extLst>
            <a:ext uri="{FF2B5EF4-FFF2-40B4-BE49-F238E27FC236}">
              <a16:creationId xmlns:a16="http://schemas.microsoft.com/office/drawing/2014/main" xmlns="" id="{D7A26252-2C18-4D62-B736-728489C9D6F0}"/>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629" name="テキスト ボックス 628">
          <a:extLst>
            <a:ext uri="{FF2B5EF4-FFF2-40B4-BE49-F238E27FC236}">
              <a16:creationId xmlns:a16="http://schemas.microsoft.com/office/drawing/2014/main" xmlns="" id="{693E68EC-8CF3-4976-818A-36407FC26AFD}"/>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630" name="直線コネクタ 629">
          <a:extLst>
            <a:ext uri="{FF2B5EF4-FFF2-40B4-BE49-F238E27FC236}">
              <a16:creationId xmlns:a16="http://schemas.microsoft.com/office/drawing/2014/main" xmlns="" id="{CFC4C293-B2A6-4888-AAF9-81C56C4CE541}"/>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631" name="テキスト ボックス 630">
          <a:extLst>
            <a:ext uri="{FF2B5EF4-FFF2-40B4-BE49-F238E27FC236}">
              <a16:creationId xmlns:a16="http://schemas.microsoft.com/office/drawing/2014/main" xmlns="" id="{040C7FC7-9D23-453A-9343-3FB99028E3FE}"/>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32" name="直線コネクタ 631">
          <a:extLst>
            <a:ext uri="{FF2B5EF4-FFF2-40B4-BE49-F238E27FC236}">
              <a16:creationId xmlns:a16="http://schemas.microsoft.com/office/drawing/2014/main" xmlns="" id="{3A6C85BF-66AC-4453-BAB6-CC8BA2C51EA1}"/>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124477</xdr:rowOff>
    </xdr:from>
    <xdr:ext cx="531299" cy="259045"/>
    <xdr:sp macro="" textlink="">
      <xdr:nvSpPr>
        <xdr:cNvPr id="633" name="テキスト ボックス 632">
          <a:extLst>
            <a:ext uri="{FF2B5EF4-FFF2-40B4-BE49-F238E27FC236}">
              <a16:creationId xmlns:a16="http://schemas.microsoft.com/office/drawing/2014/main" xmlns="" id="{10EDD7EC-F166-488B-9467-E6205B007FED}"/>
            </a:ext>
          </a:extLst>
        </xdr:cNvPr>
        <xdr:cNvSpPr txBox="1"/>
      </xdr:nvSpPr>
      <xdr:spPr>
        <a:xfrm>
          <a:off x="17756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34" name="【消防施設】&#10;一人当たり面積グラフ枠">
          <a:extLst>
            <a:ext uri="{FF2B5EF4-FFF2-40B4-BE49-F238E27FC236}">
              <a16:creationId xmlns:a16="http://schemas.microsoft.com/office/drawing/2014/main" xmlns="" id="{111FBCEE-5BFB-4DAF-920A-32F6D356619B}"/>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91250</xdr:rowOff>
    </xdr:from>
    <xdr:to>
      <xdr:col>116</xdr:col>
      <xdr:colOff>62864</xdr:colOff>
      <xdr:row>86</xdr:row>
      <xdr:rowOff>112204</xdr:rowOff>
    </xdr:to>
    <xdr:cxnSp macro="">
      <xdr:nvCxnSpPr>
        <xdr:cNvPr id="635" name="直線コネクタ 634">
          <a:extLst>
            <a:ext uri="{FF2B5EF4-FFF2-40B4-BE49-F238E27FC236}">
              <a16:creationId xmlns:a16="http://schemas.microsoft.com/office/drawing/2014/main" xmlns="" id="{55FF5D07-F68B-4BD3-8237-A67AEB235F4B}"/>
            </a:ext>
          </a:extLst>
        </xdr:cNvPr>
        <xdr:cNvCxnSpPr/>
      </xdr:nvCxnSpPr>
      <xdr:spPr>
        <a:xfrm flipV="1">
          <a:off x="22160864" y="13464350"/>
          <a:ext cx="0" cy="13925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116031</xdr:rowOff>
    </xdr:from>
    <xdr:ext cx="469744" cy="259045"/>
    <xdr:sp macro="" textlink="">
      <xdr:nvSpPr>
        <xdr:cNvPr id="636" name="【消防施設】&#10;一人当たり面積最小値テキスト">
          <a:extLst>
            <a:ext uri="{FF2B5EF4-FFF2-40B4-BE49-F238E27FC236}">
              <a16:creationId xmlns:a16="http://schemas.microsoft.com/office/drawing/2014/main" xmlns="" id="{33C1C361-7204-4BFD-A15C-AE3045312545}"/>
            </a:ext>
          </a:extLst>
        </xdr:cNvPr>
        <xdr:cNvSpPr txBox="1"/>
      </xdr:nvSpPr>
      <xdr:spPr>
        <a:xfrm>
          <a:off x="22199600" y="148607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112204</xdr:rowOff>
    </xdr:from>
    <xdr:to>
      <xdr:col>116</xdr:col>
      <xdr:colOff>152400</xdr:colOff>
      <xdr:row>86</xdr:row>
      <xdr:rowOff>112204</xdr:rowOff>
    </xdr:to>
    <xdr:cxnSp macro="">
      <xdr:nvCxnSpPr>
        <xdr:cNvPr id="637" name="直線コネクタ 636">
          <a:extLst>
            <a:ext uri="{FF2B5EF4-FFF2-40B4-BE49-F238E27FC236}">
              <a16:creationId xmlns:a16="http://schemas.microsoft.com/office/drawing/2014/main" xmlns="" id="{955BEE39-0B34-4854-B1C6-EFDA59077F08}"/>
            </a:ext>
          </a:extLst>
        </xdr:cNvPr>
        <xdr:cNvCxnSpPr/>
      </xdr:nvCxnSpPr>
      <xdr:spPr>
        <a:xfrm>
          <a:off x="22072600" y="148569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37927</xdr:rowOff>
    </xdr:from>
    <xdr:ext cx="469744" cy="259045"/>
    <xdr:sp macro="" textlink="">
      <xdr:nvSpPr>
        <xdr:cNvPr id="638" name="【消防施設】&#10;一人当たり面積最大値テキスト">
          <a:extLst>
            <a:ext uri="{FF2B5EF4-FFF2-40B4-BE49-F238E27FC236}">
              <a16:creationId xmlns:a16="http://schemas.microsoft.com/office/drawing/2014/main" xmlns="" id="{5517AEF2-8BFE-443A-967F-2B75725B5546}"/>
            </a:ext>
          </a:extLst>
        </xdr:cNvPr>
        <xdr:cNvSpPr txBox="1"/>
      </xdr:nvSpPr>
      <xdr:spPr>
        <a:xfrm>
          <a:off x="22199600" y="132395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91250</xdr:rowOff>
    </xdr:from>
    <xdr:to>
      <xdr:col>116</xdr:col>
      <xdr:colOff>152400</xdr:colOff>
      <xdr:row>78</xdr:row>
      <xdr:rowOff>91250</xdr:rowOff>
    </xdr:to>
    <xdr:cxnSp macro="">
      <xdr:nvCxnSpPr>
        <xdr:cNvPr id="639" name="直線コネクタ 638">
          <a:extLst>
            <a:ext uri="{FF2B5EF4-FFF2-40B4-BE49-F238E27FC236}">
              <a16:creationId xmlns:a16="http://schemas.microsoft.com/office/drawing/2014/main" xmlns="" id="{80B9DC10-B3A9-4F74-AE9F-E352F7A80F13}"/>
            </a:ext>
          </a:extLst>
        </xdr:cNvPr>
        <xdr:cNvCxnSpPr/>
      </xdr:nvCxnSpPr>
      <xdr:spPr>
        <a:xfrm>
          <a:off x="22072600" y="134643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142702</xdr:rowOff>
    </xdr:from>
    <xdr:ext cx="469744" cy="259045"/>
    <xdr:sp macro="" textlink="">
      <xdr:nvSpPr>
        <xdr:cNvPr id="640" name="【消防施設】&#10;一人当たり面積平均値テキスト">
          <a:extLst>
            <a:ext uri="{FF2B5EF4-FFF2-40B4-BE49-F238E27FC236}">
              <a16:creationId xmlns:a16="http://schemas.microsoft.com/office/drawing/2014/main" xmlns="" id="{E4D135F2-F946-4870-8B04-9878B37ECDB5}"/>
            </a:ext>
          </a:extLst>
        </xdr:cNvPr>
        <xdr:cNvSpPr txBox="1"/>
      </xdr:nvSpPr>
      <xdr:spPr>
        <a:xfrm>
          <a:off x="22199600" y="1471595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164275</xdr:rowOff>
    </xdr:from>
    <xdr:to>
      <xdr:col>116</xdr:col>
      <xdr:colOff>114300</xdr:colOff>
      <xdr:row>86</xdr:row>
      <xdr:rowOff>94425</xdr:rowOff>
    </xdr:to>
    <xdr:sp macro="" textlink="">
      <xdr:nvSpPr>
        <xdr:cNvPr id="641" name="フローチャート: 判断 640">
          <a:extLst>
            <a:ext uri="{FF2B5EF4-FFF2-40B4-BE49-F238E27FC236}">
              <a16:creationId xmlns:a16="http://schemas.microsoft.com/office/drawing/2014/main" xmlns="" id="{A32599C2-B0B8-4536-801D-841B13772091}"/>
            </a:ext>
          </a:extLst>
        </xdr:cNvPr>
        <xdr:cNvSpPr/>
      </xdr:nvSpPr>
      <xdr:spPr>
        <a:xfrm>
          <a:off x="22110700" y="14737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165036</xdr:rowOff>
    </xdr:from>
    <xdr:to>
      <xdr:col>112</xdr:col>
      <xdr:colOff>38100</xdr:colOff>
      <xdr:row>86</xdr:row>
      <xdr:rowOff>95186</xdr:rowOff>
    </xdr:to>
    <xdr:sp macro="" textlink="">
      <xdr:nvSpPr>
        <xdr:cNvPr id="642" name="フローチャート: 判断 641">
          <a:extLst>
            <a:ext uri="{FF2B5EF4-FFF2-40B4-BE49-F238E27FC236}">
              <a16:creationId xmlns:a16="http://schemas.microsoft.com/office/drawing/2014/main" xmlns="" id="{4567E926-8959-4A48-B7C9-9EAAA192BE1A}"/>
            </a:ext>
          </a:extLst>
        </xdr:cNvPr>
        <xdr:cNvSpPr/>
      </xdr:nvSpPr>
      <xdr:spPr>
        <a:xfrm>
          <a:off x="21272500" y="14738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162370</xdr:rowOff>
    </xdr:from>
    <xdr:to>
      <xdr:col>107</xdr:col>
      <xdr:colOff>101600</xdr:colOff>
      <xdr:row>86</xdr:row>
      <xdr:rowOff>92520</xdr:rowOff>
    </xdr:to>
    <xdr:sp macro="" textlink="">
      <xdr:nvSpPr>
        <xdr:cNvPr id="643" name="フローチャート: 判断 642">
          <a:extLst>
            <a:ext uri="{FF2B5EF4-FFF2-40B4-BE49-F238E27FC236}">
              <a16:creationId xmlns:a16="http://schemas.microsoft.com/office/drawing/2014/main" xmlns="" id="{79560AE9-FCEB-4CB8-B89D-D6013C424CCD}"/>
            </a:ext>
          </a:extLst>
        </xdr:cNvPr>
        <xdr:cNvSpPr/>
      </xdr:nvSpPr>
      <xdr:spPr>
        <a:xfrm>
          <a:off x="20383500" y="14735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86</xdr:row>
      <xdr:rowOff>5398</xdr:rowOff>
    </xdr:from>
    <xdr:to>
      <xdr:col>102</xdr:col>
      <xdr:colOff>165100</xdr:colOff>
      <xdr:row>86</xdr:row>
      <xdr:rowOff>106998</xdr:rowOff>
    </xdr:to>
    <xdr:sp macro="" textlink="">
      <xdr:nvSpPr>
        <xdr:cNvPr id="644" name="フローチャート: 判断 643">
          <a:extLst>
            <a:ext uri="{FF2B5EF4-FFF2-40B4-BE49-F238E27FC236}">
              <a16:creationId xmlns:a16="http://schemas.microsoft.com/office/drawing/2014/main" xmlns="" id="{86337ACC-2A01-42EE-9F4D-D79FA5689FA5}"/>
            </a:ext>
          </a:extLst>
        </xdr:cNvPr>
        <xdr:cNvSpPr/>
      </xdr:nvSpPr>
      <xdr:spPr>
        <a:xfrm>
          <a:off x="19494500" y="14750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645" name="テキスト ボックス 644">
          <a:extLst>
            <a:ext uri="{FF2B5EF4-FFF2-40B4-BE49-F238E27FC236}">
              <a16:creationId xmlns:a16="http://schemas.microsoft.com/office/drawing/2014/main" xmlns="" id="{A59E4EC1-2AB7-400B-8A0F-7FBE7D655619}"/>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646" name="テキスト ボックス 645">
          <a:extLst>
            <a:ext uri="{FF2B5EF4-FFF2-40B4-BE49-F238E27FC236}">
              <a16:creationId xmlns:a16="http://schemas.microsoft.com/office/drawing/2014/main" xmlns="" id="{5770D1DD-6B92-4E72-8CCE-667A68346EC9}"/>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647" name="テキスト ボックス 646">
          <a:extLst>
            <a:ext uri="{FF2B5EF4-FFF2-40B4-BE49-F238E27FC236}">
              <a16:creationId xmlns:a16="http://schemas.microsoft.com/office/drawing/2014/main" xmlns="" id="{21125BE5-0797-4842-9F33-E8BE91BB1BB7}"/>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648" name="テキスト ボックス 647">
          <a:extLst>
            <a:ext uri="{FF2B5EF4-FFF2-40B4-BE49-F238E27FC236}">
              <a16:creationId xmlns:a16="http://schemas.microsoft.com/office/drawing/2014/main" xmlns="" id="{964E6AAC-BB33-4CF0-A41C-18ABD60B58A1}"/>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649" name="テキスト ボックス 648">
          <a:extLst>
            <a:ext uri="{FF2B5EF4-FFF2-40B4-BE49-F238E27FC236}">
              <a16:creationId xmlns:a16="http://schemas.microsoft.com/office/drawing/2014/main" xmlns="" id="{4EF70C4D-13EB-4F9C-99D1-1F91EDE3D81D}"/>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158178</xdr:rowOff>
    </xdr:from>
    <xdr:to>
      <xdr:col>116</xdr:col>
      <xdr:colOff>114300</xdr:colOff>
      <xdr:row>86</xdr:row>
      <xdr:rowOff>88328</xdr:rowOff>
    </xdr:to>
    <xdr:sp macro="" textlink="">
      <xdr:nvSpPr>
        <xdr:cNvPr id="650" name="楕円 649">
          <a:extLst>
            <a:ext uri="{FF2B5EF4-FFF2-40B4-BE49-F238E27FC236}">
              <a16:creationId xmlns:a16="http://schemas.microsoft.com/office/drawing/2014/main" xmlns="" id="{03AF2660-164B-4F23-996C-ED11558C67D4}"/>
            </a:ext>
          </a:extLst>
        </xdr:cNvPr>
        <xdr:cNvSpPr/>
      </xdr:nvSpPr>
      <xdr:spPr>
        <a:xfrm>
          <a:off x="22110700" y="14731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117555</xdr:rowOff>
    </xdr:from>
    <xdr:ext cx="469744" cy="259045"/>
    <xdr:sp macro="" textlink="">
      <xdr:nvSpPr>
        <xdr:cNvPr id="651" name="【消防施設】&#10;一人当たり面積該当値テキスト">
          <a:extLst>
            <a:ext uri="{FF2B5EF4-FFF2-40B4-BE49-F238E27FC236}">
              <a16:creationId xmlns:a16="http://schemas.microsoft.com/office/drawing/2014/main" xmlns="" id="{667576D4-85EC-41A4-ABFA-9F51BC6E063A}"/>
            </a:ext>
          </a:extLst>
        </xdr:cNvPr>
        <xdr:cNvSpPr txBox="1"/>
      </xdr:nvSpPr>
      <xdr:spPr>
        <a:xfrm>
          <a:off x="22199600" y="14519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161226</xdr:rowOff>
    </xdr:from>
    <xdr:to>
      <xdr:col>112</xdr:col>
      <xdr:colOff>38100</xdr:colOff>
      <xdr:row>86</xdr:row>
      <xdr:rowOff>91376</xdr:rowOff>
    </xdr:to>
    <xdr:sp macro="" textlink="">
      <xdr:nvSpPr>
        <xdr:cNvPr id="652" name="楕円 651">
          <a:extLst>
            <a:ext uri="{FF2B5EF4-FFF2-40B4-BE49-F238E27FC236}">
              <a16:creationId xmlns:a16="http://schemas.microsoft.com/office/drawing/2014/main" xmlns="" id="{B5CA0403-3511-48E2-A8D4-4529DBE99159}"/>
            </a:ext>
          </a:extLst>
        </xdr:cNvPr>
        <xdr:cNvSpPr/>
      </xdr:nvSpPr>
      <xdr:spPr>
        <a:xfrm>
          <a:off x="21272500" y="14734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37528</xdr:rowOff>
    </xdr:from>
    <xdr:to>
      <xdr:col>116</xdr:col>
      <xdr:colOff>63500</xdr:colOff>
      <xdr:row>86</xdr:row>
      <xdr:rowOff>40576</xdr:rowOff>
    </xdr:to>
    <xdr:cxnSp macro="">
      <xdr:nvCxnSpPr>
        <xdr:cNvPr id="653" name="直線コネクタ 652">
          <a:extLst>
            <a:ext uri="{FF2B5EF4-FFF2-40B4-BE49-F238E27FC236}">
              <a16:creationId xmlns:a16="http://schemas.microsoft.com/office/drawing/2014/main" xmlns="" id="{4180CCDD-5A47-4B83-BDC2-493C76AD6B4D}"/>
            </a:ext>
          </a:extLst>
        </xdr:cNvPr>
        <xdr:cNvCxnSpPr/>
      </xdr:nvCxnSpPr>
      <xdr:spPr>
        <a:xfrm flipV="1">
          <a:off x="21323300" y="14782228"/>
          <a:ext cx="8382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161226</xdr:rowOff>
    </xdr:from>
    <xdr:to>
      <xdr:col>107</xdr:col>
      <xdr:colOff>101600</xdr:colOff>
      <xdr:row>86</xdr:row>
      <xdr:rowOff>91376</xdr:rowOff>
    </xdr:to>
    <xdr:sp macro="" textlink="">
      <xdr:nvSpPr>
        <xdr:cNvPr id="654" name="楕円 653">
          <a:extLst>
            <a:ext uri="{FF2B5EF4-FFF2-40B4-BE49-F238E27FC236}">
              <a16:creationId xmlns:a16="http://schemas.microsoft.com/office/drawing/2014/main" xmlns="" id="{5D032540-E17B-45B8-8C65-B5531AFD49D5}"/>
            </a:ext>
          </a:extLst>
        </xdr:cNvPr>
        <xdr:cNvSpPr/>
      </xdr:nvSpPr>
      <xdr:spPr>
        <a:xfrm>
          <a:off x="20383500" y="14734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40576</xdr:rowOff>
    </xdr:from>
    <xdr:to>
      <xdr:col>111</xdr:col>
      <xdr:colOff>177800</xdr:colOff>
      <xdr:row>86</xdr:row>
      <xdr:rowOff>40576</xdr:rowOff>
    </xdr:to>
    <xdr:cxnSp macro="">
      <xdr:nvCxnSpPr>
        <xdr:cNvPr id="655" name="直線コネクタ 654">
          <a:extLst>
            <a:ext uri="{FF2B5EF4-FFF2-40B4-BE49-F238E27FC236}">
              <a16:creationId xmlns:a16="http://schemas.microsoft.com/office/drawing/2014/main" xmlns="" id="{4BD43CE4-D78C-4177-A396-B60C184259AD}"/>
            </a:ext>
          </a:extLst>
        </xdr:cNvPr>
        <xdr:cNvCxnSpPr/>
      </xdr:nvCxnSpPr>
      <xdr:spPr>
        <a:xfrm>
          <a:off x="20434300" y="1478527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170942</xdr:rowOff>
    </xdr:from>
    <xdr:to>
      <xdr:col>102</xdr:col>
      <xdr:colOff>165100</xdr:colOff>
      <xdr:row>86</xdr:row>
      <xdr:rowOff>101092</xdr:rowOff>
    </xdr:to>
    <xdr:sp macro="" textlink="">
      <xdr:nvSpPr>
        <xdr:cNvPr id="656" name="楕円 655">
          <a:extLst>
            <a:ext uri="{FF2B5EF4-FFF2-40B4-BE49-F238E27FC236}">
              <a16:creationId xmlns:a16="http://schemas.microsoft.com/office/drawing/2014/main" xmlns="" id="{41B4F663-C77F-4013-8577-1F953ABEE4B4}"/>
            </a:ext>
          </a:extLst>
        </xdr:cNvPr>
        <xdr:cNvSpPr/>
      </xdr:nvSpPr>
      <xdr:spPr>
        <a:xfrm>
          <a:off x="19494500" y="14744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40576</xdr:rowOff>
    </xdr:from>
    <xdr:to>
      <xdr:col>107</xdr:col>
      <xdr:colOff>50800</xdr:colOff>
      <xdr:row>86</xdr:row>
      <xdr:rowOff>50292</xdr:rowOff>
    </xdr:to>
    <xdr:cxnSp macro="">
      <xdr:nvCxnSpPr>
        <xdr:cNvPr id="657" name="直線コネクタ 656">
          <a:extLst>
            <a:ext uri="{FF2B5EF4-FFF2-40B4-BE49-F238E27FC236}">
              <a16:creationId xmlns:a16="http://schemas.microsoft.com/office/drawing/2014/main" xmlns="" id="{B2952D87-F084-46D7-BDC5-E7539959E1EC}"/>
            </a:ext>
          </a:extLst>
        </xdr:cNvPr>
        <xdr:cNvCxnSpPr/>
      </xdr:nvCxnSpPr>
      <xdr:spPr>
        <a:xfrm flipV="1">
          <a:off x="19545300" y="14785276"/>
          <a:ext cx="889000" cy="9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86</xdr:row>
      <xdr:rowOff>86313</xdr:rowOff>
    </xdr:from>
    <xdr:ext cx="469744" cy="259045"/>
    <xdr:sp macro="" textlink="">
      <xdr:nvSpPr>
        <xdr:cNvPr id="658" name="n_1aveValue【消防施設】&#10;一人当たり面積">
          <a:extLst>
            <a:ext uri="{FF2B5EF4-FFF2-40B4-BE49-F238E27FC236}">
              <a16:creationId xmlns:a16="http://schemas.microsoft.com/office/drawing/2014/main" xmlns="" id="{09795767-B5DA-43FB-AE17-84924F6C6F4B}"/>
            </a:ext>
          </a:extLst>
        </xdr:cNvPr>
        <xdr:cNvSpPr txBox="1"/>
      </xdr:nvSpPr>
      <xdr:spPr>
        <a:xfrm>
          <a:off x="21075727" y="148310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83647</xdr:rowOff>
    </xdr:from>
    <xdr:ext cx="469744" cy="259045"/>
    <xdr:sp macro="" textlink="">
      <xdr:nvSpPr>
        <xdr:cNvPr id="659" name="n_2aveValue【消防施設】&#10;一人当たり面積">
          <a:extLst>
            <a:ext uri="{FF2B5EF4-FFF2-40B4-BE49-F238E27FC236}">
              <a16:creationId xmlns:a16="http://schemas.microsoft.com/office/drawing/2014/main" xmlns="" id="{D8ECFA2E-47DE-4646-84A8-8A432EEF182E}"/>
            </a:ext>
          </a:extLst>
        </xdr:cNvPr>
        <xdr:cNvSpPr txBox="1"/>
      </xdr:nvSpPr>
      <xdr:spPr>
        <a:xfrm>
          <a:off x="20199427" y="14828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98125</xdr:rowOff>
    </xdr:from>
    <xdr:ext cx="469744" cy="259045"/>
    <xdr:sp macro="" textlink="">
      <xdr:nvSpPr>
        <xdr:cNvPr id="660" name="n_3aveValue【消防施設】&#10;一人当たり面積">
          <a:extLst>
            <a:ext uri="{FF2B5EF4-FFF2-40B4-BE49-F238E27FC236}">
              <a16:creationId xmlns:a16="http://schemas.microsoft.com/office/drawing/2014/main" xmlns="" id="{090FB49B-6C11-4F78-84E1-8618CBEB8100}"/>
            </a:ext>
          </a:extLst>
        </xdr:cNvPr>
        <xdr:cNvSpPr txBox="1"/>
      </xdr:nvSpPr>
      <xdr:spPr>
        <a:xfrm>
          <a:off x="19310427" y="148428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84</xdr:row>
      <xdr:rowOff>107903</xdr:rowOff>
    </xdr:from>
    <xdr:ext cx="469744" cy="259045"/>
    <xdr:sp macro="" textlink="">
      <xdr:nvSpPr>
        <xdr:cNvPr id="661" name="n_1mainValue【消防施設】&#10;一人当たり面積">
          <a:extLst>
            <a:ext uri="{FF2B5EF4-FFF2-40B4-BE49-F238E27FC236}">
              <a16:creationId xmlns:a16="http://schemas.microsoft.com/office/drawing/2014/main" xmlns="" id="{AFB2A6F6-D5C6-4967-8982-EC47588628E9}"/>
            </a:ext>
          </a:extLst>
        </xdr:cNvPr>
        <xdr:cNvSpPr txBox="1"/>
      </xdr:nvSpPr>
      <xdr:spPr>
        <a:xfrm>
          <a:off x="21075727" y="145097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107903</xdr:rowOff>
    </xdr:from>
    <xdr:ext cx="469744" cy="259045"/>
    <xdr:sp macro="" textlink="">
      <xdr:nvSpPr>
        <xdr:cNvPr id="662" name="n_2mainValue【消防施設】&#10;一人当たり面積">
          <a:extLst>
            <a:ext uri="{FF2B5EF4-FFF2-40B4-BE49-F238E27FC236}">
              <a16:creationId xmlns:a16="http://schemas.microsoft.com/office/drawing/2014/main" xmlns="" id="{DCC304F3-423D-4138-ACD3-C900B4BB09A4}"/>
            </a:ext>
          </a:extLst>
        </xdr:cNvPr>
        <xdr:cNvSpPr txBox="1"/>
      </xdr:nvSpPr>
      <xdr:spPr>
        <a:xfrm>
          <a:off x="20199427" y="145097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117619</xdr:rowOff>
    </xdr:from>
    <xdr:ext cx="469744" cy="259045"/>
    <xdr:sp macro="" textlink="">
      <xdr:nvSpPr>
        <xdr:cNvPr id="663" name="n_3mainValue【消防施設】&#10;一人当たり面積">
          <a:extLst>
            <a:ext uri="{FF2B5EF4-FFF2-40B4-BE49-F238E27FC236}">
              <a16:creationId xmlns:a16="http://schemas.microsoft.com/office/drawing/2014/main" xmlns="" id="{F086F7F0-0011-4C10-B406-8DF71C93AB58}"/>
            </a:ext>
          </a:extLst>
        </xdr:cNvPr>
        <xdr:cNvSpPr txBox="1"/>
      </xdr:nvSpPr>
      <xdr:spPr>
        <a:xfrm>
          <a:off x="19310427" y="145194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664" name="正方形/長方形 663">
          <a:extLst>
            <a:ext uri="{FF2B5EF4-FFF2-40B4-BE49-F238E27FC236}">
              <a16:creationId xmlns:a16="http://schemas.microsoft.com/office/drawing/2014/main" xmlns="" id="{3945592A-54D9-4E1A-8A12-F33927F6E3AE}"/>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65" name="正方形/長方形 664">
          <a:extLst>
            <a:ext uri="{FF2B5EF4-FFF2-40B4-BE49-F238E27FC236}">
              <a16:creationId xmlns:a16="http://schemas.microsoft.com/office/drawing/2014/main" xmlns="" id="{3DF13CE6-A3D2-4B6C-8DD8-44F0289ED1ED}"/>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66" name="正方形/長方形 665">
          <a:extLst>
            <a:ext uri="{FF2B5EF4-FFF2-40B4-BE49-F238E27FC236}">
              <a16:creationId xmlns:a16="http://schemas.microsoft.com/office/drawing/2014/main" xmlns="" id="{A32EF194-FCA4-4346-B7F0-C02D232AECD3}"/>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67" name="正方形/長方形 666">
          <a:extLst>
            <a:ext uri="{FF2B5EF4-FFF2-40B4-BE49-F238E27FC236}">
              <a16:creationId xmlns:a16="http://schemas.microsoft.com/office/drawing/2014/main" xmlns="" id="{FE68E189-DB08-4278-B524-676393A99960}"/>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68" name="正方形/長方形 667">
          <a:extLst>
            <a:ext uri="{FF2B5EF4-FFF2-40B4-BE49-F238E27FC236}">
              <a16:creationId xmlns:a16="http://schemas.microsoft.com/office/drawing/2014/main" xmlns="" id="{5D7D1DB6-B9EC-4688-A45A-83C80BE8105E}"/>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69" name="正方形/長方形 668">
          <a:extLst>
            <a:ext uri="{FF2B5EF4-FFF2-40B4-BE49-F238E27FC236}">
              <a16:creationId xmlns:a16="http://schemas.microsoft.com/office/drawing/2014/main" xmlns="" id="{DE2347C5-9D37-4F4B-890F-D95F865D0227}"/>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70" name="正方形/長方形 669">
          <a:extLst>
            <a:ext uri="{FF2B5EF4-FFF2-40B4-BE49-F238E27FC236}">
              <a16:creationId xmlns:a16="http://schemas.microsoft.com/office/drawing/2014/main" xmlns="" id="{7F5855C2-F49D-4C12-A8BD-AF850DB2171B}"/>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71" name="正方形/長方形 670">
          <a:extLst>
            <a:ext uri="{FF2B5EF4-FFF2-40B4-BE49-F238E27FC236}">
              <a16:creationId xmlns:a16="http://schemas.microsoft.com/office/drawing/2014/main" xmlns="" id="{526BB54D-749F-40BA-A2CD-E0AE00B8CA63}"/>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72" name="テキスト ボックス 671">
          <a:extLst>
            <a:ext uri="{FF2B5EF4-FFF2-40B4-BE49-F238E27FC236}">
              <a16:creationId xmlns:a16="http://schemas.microsoft.com/office/drawing/2014/main" xmlns="" id="{F0A9FD04-D08E-46ED-BFBF-12ACF3EE728B}"/>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73" name="直線コネクタ 672">
          <a:extLst>
            <a:ext uri="{FF2B5EF4-FFF2-40B4-BE49-F238E27FC236}">
              <a16:creationId xmlns:a16="http://schemas.microsoft.com/office/drawing/2014/main" xmlns="" id="{D7FE6AE2-2208-4B8F-8520-80AA53DFC1BF}"/>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108</xdr:row>
      <xdr:rowOff>152400</xdr:rowOff>
    </xdr:from>
    <xdr:to>
      <xdr:col>89</xdr:col>
      <xdr:colOff>177800</xdr:colOff>
      <xdr:row>108</xdr:row>
      <xdr:rowOff>152400</xdr:rowOff>
    </xdr:to>
    <xdr:cxnSp macro="">
      <xdr:nvCxnSpPr>
        <xdr:cNvPr id="674" name="直線コネクタ 673">
          <a:extLst>
            <a:ext uri="{FF2B5EF4-FFF2-40B4-BE49-F238E27FC236}">
              <a16:creationId xmlns:a16="http://schemas.microsoft.com/office/drawing/2014/main" xmlns="" id="{A99FD370-E9F9-4E99-B6EB-577836628CA4}"/>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10177</xdr:rowOff>
    </xdr:from>
    <xdr:ext cx="338939" cy="259045"/>
    <xdr:sp macro="" textlink="">
      <xdr:nvSpPr>
        <xdr:cNvPr id="675" name="テキスト ボックス 674">
          <a:extLst>
            <a:ext uri="{FF2B5EF4-FFF2-40B4-BE49-F238E27FC236}">
              <a16:creationId xmlns:a16="http://schemas.microsoft.com/office/drawing/2014/main" xmlns="" id="{5DF5DD62-D451-4A97-9AEF-AB9441FDEB81}"/>
            </a:ext>
          </a:extLst>
        </xdr:cNvPr>
        <xdr:cNvSpPr txBox="1"/>
      </xdr:nvSpPr>
      <xdr:spPr>
        <a:xfrm>
          <a:off x="12107061" y="1852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676" name="直線コネクタ 675">
          <a:extLst>
            <a:ext uri="{FF2B5EF4-FFF2-40B4-BE49-F238E27FC236}">
              <a16:creationId xmlns:a16="http://schemas.microsoft.com/office/drawing/2014/main" xmlns="" id="{57C1B044-E325-4B06-9EAA-F29B316C91FE}"/>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677" name="テキスト ボックス 676">
          <a:extLst>
            <a:ext uri="{FF2B5EF4-FFF2-40B4-BE49-F238E27FC236}">
              <a16:creationId xmlns:a16="http://schemas.microsoft.com/office/drawing/2014/main" xmlns="" id="{EDA43F3F-7687-4A8F-ABBB-2B2ADD328ED2}"/>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678" name="直線コネクタ 677">
          <a:extLst>
            <a:ext uri="{FF2B5EF4-FFF2-40B4-BE49-F238E27FC236}">
              <a16:creationId xmlns:a16="http://schemas.microsoft.com/office/drawing/2014/main" xmlns="" id="{89EC35AB-5703-42A0-9BBA-3885130428E9}"/>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679" name="テキスト ボックス 678">
          <a:extLst>
            <a:ext uri="{FF2B5EF4-FFF2-40B4-BE49-F238E27FC236}">
              <a16:creationId xmlns:a16="http://schemas.microsoft.com/office/drawing/2014/main" xmlns="" id="{348C3DB7-4760-480C-AFD7-6C358D3E0F83}"/>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680" name="直線コネクタ 679">
          <a:extLst>
            <a:ext uri="{FF2B5EF4-FFF2-40B4-BE49-F238E27FC236}">
              <a16:creationId xmlns:a16="http://schemas.microsoft.com/office/drawing/2014/main" xmlns="" id="{413C750C-8F54-404E-8EE3-24E9F3C1BCA4}"/>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681" name="テキスト ボックス 680">
          <a:extLst>
            <a:ext uri="{FF2B5EF4-FFF2-40B4-BE49-F238E27FC236}">
              <a16:creationId xmlns:a16="http://schemas.microsoft.com/office/drawing/2014/main" xmlns="" id="{77FD92CB-D0A7-4D79-964A-D053C82C14AD}"/>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682" name="直線コネクタ 681">
          <a:extLst>
            <a:ext uri="{FF2B5EF4-FFF2-40B4-BE49-F238E27FC236}">
              <a16:creationId xmlns:a16="http://schemas.microsoft.com/office/drawing/2014/main" xmlns="" id="{ACF117F7-F4AB-44F9-A29B-4E6DC826DC60}"/>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99</xdr:row>
      <xdr:rowOff>29227</xdr:rowOff>
    </xdr:from>
    <xdr:ext cx="467179" cy="259045"/>
    <xdr:sp macro="" textlink="">
      <xdr:nvSpPr>
        <xdr:cNvPr id="683" name="テキスト ボックス 682">
          <a:extLst>
            <a:ext uri="{FF2B5EF4-FFF2-40B4-BE49-F238E27FC236}">
              <a16:creationId xmlns:a16="http://schemas.microsoft.com/office/drawing/2014/main" xmlns="" id="{ED637DE2-F7EA-49FB-8022-C758EE2B4F38}"/>
            </a:ext>
          </a:extLst>
        </xdr:cNvPr>
        <xdr:cNvSpPr txBox="1"/>
      </xdr:nvSpPr>
      <xdr:spPr>
        <a:xfrm>
          <a:off x="11978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84" name="直線コネクタ 683">
          <a:extLst>
            <a:ext uri="{FF2B5EF4-FFF2-40B4-BE49-F238E27FC236}">
              <a16:creationId xmlns:a16="http://schemas.microsoft.com/office/drawing/2014/main" xmlns="" id="{6AA556B9-FBDF-4F62-8F19-58E94B281453}"/>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85" name="テキスト ボックス 684">
          <a:extLst>
            <a:ext uri="{FF2B5EF4-FFF2-40B4-BE49-F238E27FC236}">
              <a16:creationId xmlns:a16="http://schemas.microsoft.com/office/drawing/2014/main" xmlns="" id="{93962954-3838-44AD-B4D6-239033851987}"/>
            </a:ext>
          </a:extLst>
        </xdr:cNvPr>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86" name="【庁舎】&#10;有形固定資産減価償却率グラフ枠">
          <a:extLst>
            <a:ext uri="{FF2B5EF4-FFF2-40B4-BE49-F238E27FC236}">
              <a16:creationId xmlns:a16="http://schemas.microsoft.com/office/drawing/2014/main" xmlns="" id="{05D9AE5B-054F-4D65-AA69-73BD08A6934E}"/>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101</xdr:row>
      <xdr:rowOff>82550</xdr:rowOff>
    </xdr:from>
    <xdr:to>
      <xdr:col>85</xdr:col>
      <xdr:colOff>126364</xdr:colOff>
      <xdr:row>108</xdr:row>
      <xdr:rowOff>152400</xdr:rowOff>
    </xdr:to>
    <xdr:cxnSp macro="">
      <xdr:nvCxnSpPr>
        <xdr:cNvPr id="687" name="直線コネクタ 686">
          <a:extLst>
            <a:ext uri="{FF2B5EF4-FFF2-40B4-BE49-F238E27FC236}">
              <a16:creationId xmlns:a16="http://schemas.microsoft.com/office/drawing/2014/main" xmlns="" id="{2893691A-9CD0-4CF2-BFC6-CA2A00496BD6}"/>
            </a:ext>
          </a:extLst>
        </xdr:cNvPr>
        <xdr:cNvCxnSpPr/>
      </xdr:nvCxnSpPr>
      <xdr:spPr>
        <a:xfrm flipV="1">
          <a:off x="16318864" y="17399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340478" cy="259045"/>
    <xdr:sp macro="" textlink="">
      <xdr:nvSpPr>
        <xdr:cNvPr id="688" name="【庁舎】&#10;有形固定資産減価償却率最小値テキスト">
          <a:extLst>
            <a:ext uri="{FF2B5EF4-FFF2-40B4-BE49-F238E27FC236}">
              <a16:creationId xmlns:a16="http://schemas.microsoft.com/office/drawing/2014/main" xmlns="" id="{798AE382-F192-4A88-BAA7-FB92D11E8980}"/>
            </a:ext>
          </a:extLst>
        </xdr:cNvPr>
        <xdr:cNvSpPr txBox="1"/>
      </xdr:nvSpPr>
      <xdr:spPr>
        <a:xfrm>
          <a:off x="16357600" y="186728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689" name="直線コネクタ 688">
          <a:extLst>
            <a:ext uri="{FF2B5EF4-FFF2-40B4-BE49-F238E27FC236}">
              <a16:creationId xmlns:a16="http://schemas.microsoft.com/office/drawing/2014/main" xmlns="" id="{0B2723C7-3529-4DB9-B167-56028F7B934A}"/>
            </a:ext>
          </a:extLst>
        </xdr:cNvPr>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100</xdr:row>
      <xdr:rowOff>29227</xdr:rowOff>
    </xdr:from>
    <xdr:ext cx="469744" cy="259045"/>
    <xdr:sp macro="" textlink="">
      <xdr:nvSpPr>
        <xdr:cNvPr id="690" name="【庁舎】&#10;有形固定資産減価償却率最大値テキスト">
          <a:extLst>
            <a:ext uri="{FF2B5EF4-FFF2-40B4-BE49-F238E27FC236}">
              <a16:creationId xmlns:a16="http://schemas.microsoft.com/office/drawing/2014/main" xmlns="" id="{5EE1D9C9-48B4-469E-95A7-C0292CC5AB5E}"/>
            </a:ext>
          </a:extLst>
        </xdr:cNvPr>
        <xdr:cNvSpPr txBox="1"/>
      </xdr:nvSpPr>
      <xdr:spPr>
        <a:xfrm>
          <a:off x="16357600" y="1717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101</xdr:row>
      <xdr:rowOff>82550</xdr:rowOff>
    </xdr:from>
    <xdr:to>
      <xdr:col>86</xdr:col>
      <xdr:colOff>25400</xdr:colOff>
      <xdr:row>101</xdr:row>
      <xdr:rowOff>82550</xdr:rowOff>
    </xdr:to>
    <xdr:cxnSp macro="">
      <xdr:nvCxnSpPr>
        <xdr:cNvPr id="691" name="直線コネクタ 690">
          <a:extLst>
            <a:ext uri="{FF2B5EF4-FFF2-40B4-BE49-F238E27FC236}">
              <a16:creationId xmlns:a16="http://schemas.microsoft.com/office/drawing/2014/main" xmlns="" id="{72DDE088-847B-4C28-8E97-537944926B7C}"/>
            </a:ext>
          </a:extLst>
        </xdr:cNvPr>
        <xdr:cNvCxnSpPr/>
      </xdr:nvCxnSpPr>
      <xdr:spPr>
        <a:xfrm>
          <a:off x="16230600" y="1739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55897</xdr:rowOff>
    </xdr:from>
    <xdr:ext cx="405111" cy="259045"/>
    <xdr:sp macro="" textlink="">
      <xdr:nvSpPr>
        <xdr:cNvPr id="692" name="【庁舎】&#10;有形固定資産減価償却率平均値テキスト">
          <a:extLst>
            <a:ext uri="{FF2B5EF4-FFF2-40B4-BE49-F238E27FC236}">
              <a16:creationId xmlns:a16="http://schemas.microsoft.com/office/drawing/2014/main" xmlns="" id="{7C055280-FAF1-4AB1-98B0-31C1A0D038AE}"/>
            </a:ext>
          </a:extLst>
        </xdr:cNvPr>
        <xdr:cNvSpPr txBox="1"/>
      </xdr:nvSpPr>
      <xdr:spPr>
        <a:xfrm>
          <a:off x="16357600" y="177152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33020</xdr:rowOff>
    </xdr:from>
    <xdr:to>
      <xdr:col>85</xdr:col>
      <xdr:colOff>177800</xdr:colOff>
      <xdr:row>104</xdr:row>
      <xdr:rowOff>134620</xdr:rowOff>
    </xdr:to>
    <xdr:sp macro="" textlink="">
      <xdr:nvSpPr>
        <xdr:cNvPr id="693" name="フローチャート: 判断 692">
          <a:extLst>
            <a:ext uri="{FF2B5EF4-FFF2-40B4-BE49-F238E27FC236}">
              <a16:creationId xmlns:a16="http://schemas.microsoft.com/office/drawing/2014/main" xmlns="" id="{B7BD86FD-1636-4D21-97CD-F7FD2C7426C0}"/>
            </a:ext>
          </a:extLst>
        </xdr:cNvPr>
        <xdr:cNvSpPr/>
      </xdr:nvSpPr>
      <xdr:spPr>
        <a:xfrm>
          <a:off x="16268700" y="17863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11430</xdr:rowOff>
    </xdr:from>
    <xdr:to>
      <xdr:col>81</xdr:col>
      <xdr:colOff>101600</xdr:colOff>
      <xdr:row>104</xdr:row>
      <xdr:rowOff>113030</xdr:rowOff>
    </xdr:to>
    <xdr:sp macro="" textlink="">
      <xdr:nvSpPr>
        <xdr:cNvPr id="694" name="フローチャート: 判断 693">
          <a:extLst>
            <a:ext uri="{FF2B5EF4-FFF2-40B4-BE49-F238E27FC236}">
              <a16:creationId xmlns:a16="http://schemas.microsoft.com/office/drawing/2014/main" xmlns="" id="{EED52869-FB8A-44AD-8CBC-B17880C5C42E}"/>
            </a:ext>
          </a:extLst>
        </xdr:cNvPr>
        <xdr:cNvSpPr/>
      </xdr:nvSpPr>
      <xdr:spPr>
        <a:xfrm>
          <a:off x="15430500" y="17842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6350</xdr:rowOff>
    </xdr:from>
    <xdr:to>
      <xdr:col>76</xdr:col>
      <xdr:colOff>165100</xdr:colOff>
      <xdr:row>104</xdr:row>
      <xdr:rowOff>107950</xdr:rowOff>
    </xdr:to>
    <xdr:sp macro="" textlink="">
      <xdr:nvSpPr>
        <xdr:cNvPr id="695" name="フローチャート: 判断 694">
          <a:extLst>
            <a:ext uri="{FF2B5EF4-FFF2-40B4-BE49-F238E27FC236}">
              <a16:creationId xmlns:a16="http://schemas.microsoft.com/office/drawing/2014/main" xmlns="" id="{FCDB2E3C-49F0-4044-997D-6F8F5D5CDA1A}"/>
            </a:ext>
          </a:extLst>
        </xdr:cNvPr>
        <xdr:cNvSpPr/>
      </xdr:nvSpPr>
      <xdr:spPr>
        <a:xfrm>
          <a:off x="14541500" y="1783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38100</xdr:rowOff>
    </xdr:from>
    <xdr:to>
      <xdr:col>72</xdr:col>
      <xdr:colOff>38100</xdr:colOff>
      <xdr:row>104</xdr:row>
      <xdr:rowOff>139700</xdr:rowOff>
    </xdr:to>
    <xdr:sp macro="" textlink="">
      <xdr:nvSpPr>
        <xdr:cNvPr id="696" name="フローチャート: 判断 695">
          <a:extLst>
            <a:ext uri="{FF2B5EF4-FFF2-40B4-BE49-F238E27FC236}">
              <a16:creationId xmlns:a16="http://schemas.microsoft.com/office/drawing/2014/main" xmlns="" id="{E5CB121C-A88F-47EE-9C7A-B5E0B96B3586}"/>
            </a:ext>
          </a:extLst>
        </xdr:cNvPr>
        <xdr:cNvSpPr/>
      </xdr:nvSpPr>
      <xdr:spPr>
        <a:xfrm>
          <a:off x="13652500" y="17868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97" name="テキスト ボックス 696">
          <a:extLst>
            <a:ext uri="{FF2B5EF4-FFF2-40B4-BE49-F238E27FC236}">
              <a16:creationId xmlns:a16="http://schemas.microsoft.com/office/drawing/2014/main" xmlns="" id="{60D52BA5-0050-4FED-A43B-DAF21EE8D6BD}"/>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98" name="テキスト ボックス 697">
          <a:extLst>
            <a:ext uri="{FF2B5EF4-FFF2-40B4-BE49-F238E27FC236}">
              <a16:creationId xmlns:a16="http://schemas.microsoft.com/office/drawing/2014/main" xmlns="" id="{4BC5423C-F73C-4349-95F4-B07D9B8B150F}"/>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99" name="テキスト ボックス 698">
          <a:extLst>
            <a:ext uri="{FF2B5EF4-FFF2-40B4-BE49-F238E27FC236}">
              <a16:creationId xmlns:a16="http://schemas.microsoft.com/office/drawing/2014/main" xmlns="" id="{6F119EFA-6E46-453A-A202-E54A50B82AF4}"/>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00" name="テキスト ボックス 699">
          <a:extLst>
            <a:ext uri="{FF2B5EF4-FFF2-40B4-BE49-F238E27FC236}">
              <a16:creationId xmlns:a16="http://schemas.microsoft.com/office/drawing/2014/main" xmlns="" id="{CBF69809-BD89-4A38-A1FB-DB8B58375417}"/>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01" name="テキスト ボックス 700">
          <a:extLst>
            <a:ext uri="{FF2B5EF4-FFF2-40B4-BE49-F238E27FC236}">
              <a16:creationId xmlns:a16="http://schemas.microsoft.com/office/drawing/2014/main" xmlns="" id="{5BFC4667-3CE5-4908-AF07-50A1B4C37A68}"/>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140970</xdr:rowOff>
    </xdr:from>
    <xdr:to>
      <xdr:col>85</xdr:col>
      <xdr:colOff>177800</xdr:colOff>
      <xdr:row>107</xdr:row>
      <xdr:rowOff>71120</xdr:rowOff>
    </xdr:to>
    <xdr:sp macro="" textlink="">
      <xdr:nvSpPr>
        <xdr:cNvPr id="702" name="楕円 701">
          <a:extLst>
            <a:ext uri="{FF2B5EF4-FFF2-40B4-BE49-F238E27FC236}">
              <a16:creationId xmlns:a16="http://schemas.microsoft.com/office/drawing/2014/main" xmlns="" id="{46B685E1-B8DD-408F-8331-6940A4E09FF9}"/>
            </a:ext>
          </a:extLst>
        </xdr:cNvPr>
        <xdr:cNvSpPr/>
      </xdr:nvSpPr>
      <xdr:spPr>
        <a:xfrm>
          <a:off x="16268700" y="18314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119397</xdr:rowOff>
    </xdr:from>
    <xdr:ext cx="405111" cy="259045"/>
    <xdr:sp macro="" textlink="">
      <xdr:nvSpPr>
        <xdr:cNvPr id="703" name="【庁舎】&#10;有形固定資産減価償却率該当値テキスト">
          <a:extLst>
            <a:ext uri="{FF2B5EF4-FFF2-40B4-BE49-F238E27FC236}">
              <a16:creationId xmlns:a16="http://schemas.microsoft.com/office/drawing/2014/main" xmlns="" id="{26D9CD25-9F4A-4FF8-8AF8-0A91E99092F0}"/>
            </a:ext>
          </a:extLst>
        </xdr:cNvPr>
        <xdr:cNvSpPr txBox="1"/>
      </xdr:nvSpPr>
      <xdr:spPr>
        <a:xfrm>
          <a:off x="16357600" y="18293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165100</xdr:rowOff>
    </xdr:from>
    <xdr:to>
      <xdr:col>81</xdr:col>
      <xdr:colOff>101600</xdr:colOff>
      <xdr:row>107</xdr:row>
      <xdr:rowOff>95250</xdr:rowOff>
    </xdr:to>
    <xdr:sp macro="" textlink="">
      <xdr:nvSpPr>
        <xdr:cNvPr id="704" name="楕円 703">
          <a:extLst>
            <a:ext uri="{FF2B5EF4-FFF2-40B4-BE49-F238E27FC236}">
              <a16:creationId xmlns:a16="http://schemas.microsoft.com/office/drawing/2014/main" xmlns="" id="{D7BB50E6-3F27-4907-BD30-DBE4E671B7F8}"/>
            </a:ext>
          </a:extLst>
        </xdr:cNvPr>
        <xdr:cNvSpPr/>
      </xdr:nvSpPr>
      <xdr:spPr>
        <a:xfrm>
          <a:off x="15430500" y="18338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107</xdr:row>
      <xdr:rowOff>20320</xdr:rowOff>
    </xdr:from>
    <xdr:to>
      <xdr:col>85</xdr:col>
      <xdr:colOff>127000</xdr:colOff>
      <xdr:row>107</xdr:row>
      <xdr:rowOff>44450</xdr:rowOff>
    </xdr:to>
    <xdr:cxnSp macro="">
      <xdr:nvCxnSpPr>
        <xdr:cNvPr id="705" name="直線コネクタ 704">
          <a:extLst>
            <a:ext uri="{FF2B5EF4-FFF2-40B4-BE49-F238E27FC236}">
              <a16:creationId xmlns:a16="http://schemas.microsoft.com/office/drawing/2014/main" xmlns="" id="{2E086CD8-6DA1-4951-87C1-0F33AD39F90A}"/>
            </a:ext>
          </a:extLst>
        </xdr:cNvPr>
        <xdr:cNvCxnSpPr/>
      </xdr:nvCxnSpPr>
      <xdr:spPr>
        <a:xfrm flipV="1">
          <a:off x="15481300" y="18365470"/>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107</xdr:row>
      <xdr:rowOff>19050</xdr:rowOff>
    </xdr:from>
    <xdr:to>
      <xdr:col>76</xdr:col>
      <xdr:colOff>165100</xdr:colOff>
      <xdr:row>107</xdr:row>
      <xdr:rowOff>120650</xdr:rowOff>
    </xdr:to>
    <xdr:sp macro="" textlink="">
      <xdr:nvSpPr>
        <xdr:cNvPr id="706" name="楕円 705">
          <a:extLst>
            <a:ext uri="{FF2B5EF4-FFF2-40B4-BE49-F238E27FC236}">
              <a16:creationId xmlns:a16="http://schemas.microsoft.com/office/drawing/2014/main" xmlns="" id="{B3BF3CEB-E218-4168-8464-76F020A328D9}"/>
            </a:ext>
          </a:extLst>
        </xdr:cNvPr>
        <xdr:cNvSpPr/>
      </xdr:nvSpPr>
      <xdr:spPr>
        <a:xfrm>
          <a:off x="14541500" y="1836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107</xdr:row>
      <xdr:rowOff>44450</xdr:rowOff>
    </xdr:from>
    <xdr:to>
      <xdr:col>81</xdr:col>
      <xdr:colOff>50800</xdr:colOff>
      <xdr:row>107</xdr:row>
      <xdr:rowOff>69850</xdr:rowOff>
    </xdr:to>
    <xdr:cxnSp macro="">
      <xdr:nvCxnSpPr>
        <xdr:cNvPr id="707" name="直線コネクタ 706">
          <a:extLst>
            <a:ext uri="{FF2B5EF4-FFF2-40B4-BE49-F238E27FC236}">
              <a16:creationId xmlns:a16="http://schemas.microsoft.com/office/drawing/2014/main" xmlns="" id="{E4E1068A-43A5-42BB-9F1D-54563E509E24}"/>
            </a:ext>
          </a:extLst>
        </xdr:cNvPr>
        <xdr:cNvCxnSpPr/>
      </xdr:nvCxnSpPr>
      <xdr:spPr>
        <a:xfrm flipV="1">
          <a:off x="14592300" y="183896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107</xdr:row>
      <xdr:rowOff>44450</xdr:rowOff>
    </xdr:from>
    <xdr:to>
      <xdr:col>72</xdr:col>
      <xdr:colOff>38100</xdr:colOff>
      <xdr:row>107</xdr:row>
      <xdr:rowOff>146050</xdr:rowOff>
    </xdr:to>
    <xdr:sp macro="" textlink="">
      <xdr:nvSpPr>
        <xdr:cNvPr id="708" name="楕円 707">
          <a:extLst>
            <a:ext uri="{FF2B5EF4-FFF2-40B4-BE49-F238E27FC236}">
              <a16:creationId xmlns:a16="http://schemas.microsoft.com/office/drawing/2014/main" xmlns="" id="{73B5F989-B917-469B-85D3-E2AD5711EEEC}"/>
            </a:ext>
          </a:extLst>
        </xdr:cNvPr>
        <xdr:cNvSpPr/>
      </xdr:nvSpPr>
      <xdr:spPr>
        <a:xfrm>
          <a:off x="13652500" y="18389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107</xdr:row>
      <xdr:rowOff>69850</xdr:rowOff>
    </xdr:from>
    <xdr:to>
      <xdr:col>76</xdr:col>
      <xdr:colOff>114300</xdr:colOff>
      <xdr:row>107</xdr:row>
      <xdr:rowOff>95250</xdr:rowOff>
    </xdr:to>
    <xdr:cxnSp macro="">
      <xdr:nvCxnSpPr>
        <xdr:cNvPr id="709" name="直線コネクタ 708">
          <a:extLst>
            <a:ext uri="{FF2B5EF4-FFF2-40B4-BE49-F238E27FC236}">
              <a16:creationId xmlns:a16="http://schemas.microsoft.com/office/drawing/2014/main" xmlns="" id="{AF1ACFFC-A299-4BB6-B352-F2BAA5B0754A}"/>
            </a:ext>
          </a:extLst>
        </xdr:cNvPr>
        <xdr:cNvCxnSpPr/>
      </xdr:nvCxnSpPr>
      <xdr:spPr>
        <a:xfrm flipV="1">
          <a:off x="13703300" y="184150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129557</xdr:rowOff>
    </xdr:from>
    <xdr:ext cx="405111" cy="259045"/>
    <xdr:sp macro="" textlink="">
      <xdr:nvSpPr>
        <xdr:cNvPr id="710" name="n_1aveValue【庁舎】&#10;有形固定資産減価償却率">
          <a:extLst>
            <a:ext uri="{FF2B5EF4-FFF2-40B4-BE49-F238E27FC236}">
              <a16:creationId xmlns:a16="http://schemas.microsoft.com/office/drawing/2014/main" xmlns="" id="{9918F7BC-D935-410E-AA09-F6E47B74C0B8}"/>
            </a:ext>
          </a:extLst>
        </xdr:cNvPr>
        <xdr:cNvSpPr txBox="1"/>
      </xdr:nvSpPr>
      <xdr:spPr>
        <a:xfrm>
          <a:off x="15266044" y="17617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124477</xdr:rowOff>
    </xdr:from>
    <xdr:ext cx="405111" cy="259045"/>
    <xdr:sp macro="" textlink="">
      <xdr:nvSpPr>
        <xdr:cNvPr id="711" name="n_2aveValue【庁舎】&#10;有形固定資産減価償却率">
          <a:extLst>
            <a:ext uri="{FF2B5EF4-FFF2-40B4-BE49-F238E27FC236}">
              <a16:creationId xmlns:a16="http://schemas.microsoft.com/office/drawing/2014/main" xmlns="" id="{FDB08699-F724-4B13-BA3E-ABB0635D35D4}"/>
            </a:ext>
          </a:extLst>
        </xdr:cNvPr>
        <xdr:cNvSpPr txBox="1"/>
      </xdr:nvSpPr>
      <xdr:spPr>
        <a:xfrm>
          <a:off x="14389744" y="17612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156227</xdr:rowOff>
    </xdr:from>
    <xdr:ext cx="405111" cy="259045"/>
    <xdr:sp macro="" textlink="">
      <xdr:nvSpPr>
        <xdr:cNvPr id="712" name="n_3aveValue【庁舎】&#10;有形固定資産減価償却率">
          <a:extLst>
            <a:ext uri="{FF2B5EF4-FFF2-40B4-BE49-F238E27FC236}">
              <a16:creationId xmlns:a16="http://schemas.microsoft.com/office/drawing/2014/main" xmlns="" id="{9613B92E-6432-4DFA-8CB8-41372E3EAF2C}"/>
            </a:ext>
          </a:extLst>
        </xdr:cNvPr>
        <xdr:cNvSpPr txBox="1"/>
      </xdr:nvSpPr>
      <xdr:spPr>
        <a:xfrm>
          <a:off x="13500744" y="17644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107</xdr:row>
      <xdr:rowOff>86377</xdr:rowOff>
    </xdr:from>
    <xdr:ext cx="405111" cy="259045"/>
    <xdr:sp macro="" textlink="">
      <xdr:nvSpPr>
        <xdr:cNvPr id="713" name="n_1mainValue【庁舎】&#10;有形固定資産減価償却率">
          <a:extLst>
            <a:ext uri="{FF2B5EF4-FFF2-40B4-BE49-F238E27FC236}">
              <a16:creationId xmlns:a16="http://schemas.microsoft.com/office/drawing/2014/main" xmlns="" id="{15FF1B65-F3C7-4997-B57F-DCA9A45D4361}"/>
            </a:ext>
          </a:extLst>
        </xdr:cNvPr>
        <xdr:cNvSpPr txBox="1"/>
      </xdr:nvSpPr>
      <xdr:spPr>
        <a:xfrm>
          <a:off x="15266044" y="18431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107</xdr:row>
      <xdr:rowOff>111777</xdr:rowOff>
    </xdr:from>
    <xdr:ext cx="405111" cy="259045"/>
    <xdr:sp macro="" textlink="">
      <xdr:nvSpPr>
        <xdr:cNvPr id="714" name="n_2mainValue【庁舎】&#10;有形固定資産減価償却率">
          <a:extLst>
            <a:ext uri="{FF2B5EF4-FFF2-40B4-BE49-F238E27FC236}">
              <a16:creationId xmlns:a16="http://schemas.microsoft.com/office/drawing/2014/main" xmlns="" id="{DC487FC2-067A-4D57-BEA9-8EBDEBF82C7D}"/>
            </a:ext>
          </a:extLst>
        </xdr:cNvPr>
        <xdr:cNvSpPr txBox="1"/>
      </xdr:nvSpPr>
      <xdr:spPr>
        <a:xfrm>
          <a:off x="14389744" y="18456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107</xdr:row>
      <xdr:rowOff>137177</xdr:rowOff>
    </xdr:from>
    <xdr:ext cx="405111" cy="259045"/>
    <xdr:sp macro="" textlink="">
      <xdr:nvSpPr>
        <xdr:cNvPr id="715" name="n_3mainValue【庁舎】&#10;有形固定資産減価償却率">
          <a:extLst>
            <a:ext uri="{FF2B5EF4-FFF2-40B4-BE49-F238E27FC236}">
              <a16:creationId xmlns:a16="http://schemas.microsoft.com/office/drawing/2014/main" xmlns="" id="{AE372764-F2A7-499E-A057-ED126B79C2EF}"/>
            </a:ext>
          </a:extLst>
        </xdr:cNvPr>
        <xdr:cNvSpPr txBox="1"/>
      </xdr:nvSpPr>
      <xdr:spPr>
        <a:xfrm>
          <a:off x="13500744" y="18482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16" name="正方形/長方形 715">
          <a:extLst>
            <a:ext uri="{FF2B5EF4-FFF2-40B4-BE49-F238E27FC236}">
              <a16:creationId xmlns:a16="http://schemas.microsoft.com/office/drawing/2014/main" xmlns="" id="{7FC86B85-7D68-4F97-ABFC-0D012F3CC3FB}"/>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17" name="正方形/長方形 716">
          <a:extLst>
            <a:ext uri="{FF2B5EF4-FFF2-40B4-BE49-F238E27FC236}">
              <a16:creationId xmlns:a16="http://schemas.microsoft.com/office/drawing/2014/main" xmlns="" id="{6FFABAF9-B04B-4EB4-82F2-F1774D20758E}"/>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18" name="正方形/長方形 717">
          <a:extLst>
            <a:ext uri="{FF2B5EF4-FFF2-40B4-BE49-F238E27FC236}">
              <a16:creationId xmlns:a16="http://schemas.microsoft.com/office/drawing/2014/main" xmlns="" id="{AA658B11-1653-4F97-8AB8-629E44C3AE51}"/>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19" name="正方形/長方形 718">
          <a:extLst>
            <a:ext uri="{FF2B5EF4-FFF2-40B4-BE49-F238E27FC236}">
              <a16:creationId xmlns:a16="http://schemas.microsoft.com/office/drawing/2014/main" xmlns="" id="{E89A6799-39AD-4FA5-93C0-7954ECCA1A23}"/>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20" name="正方形/長方形 719">
          <a:extLst>
            <a:ext uri="{FF2B5EF4-FFF2-40B4-BE49-F238E27FC236}">
              <a16:creationId xmlns:a16="http://schemas.microsoft.com/office/drawing/2014/main" xmlns="" id="{E68E0406-5A73-42A5-A994-B9E1E0335967}"/>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21" name="正方形/長方形 720">
          <a:extLst>
            <a:ext uri="{FF2B5EF4-FFF2-40B4-BE49-F238E27FC236}">
              <a16:creationId xmlns:a16="http://schemas.microsoft.com/office/drawing/2014/main" xmlns="" id="{BFD936C2-0785-40B7-9D9F-D2386271CFC5}"/>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22" name="正方形/長方形 721">
          <a:extLst>
            <a:ext uri="{FF2B5EF4-FFF2-40B4-BE49-F238E27FC236}">
              <a16:creationId xmlns:a16="http://schemas.microsoft.com/office/drawing/2014/main" xmlns="" id="{3DE7E4FA-3A22-45F3-A5AF-BEC0837B8F7B}"/>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23" name="正方形/長方形 722">
          <a:extLst>
            <a:ext uri="{FF2B5EF4-FFF2-40B4-BE49-F238E27FC236}">
              <a16:creationId xmlns:a16="http://schemas.microsoft.com/office/drawing/2014/main" xmlns="" id="{2B65E8BD-226A-4501-AB32-28E038198B3A}"/>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24" name="テキスト ボックス 723">
          <a:extLst>
            <a:ext uri="{FF2B5EF4-FFF2-40B4-BE49-F238E27FC236}">
              <a16:creationId xmlns:a16="http://schemas.microsoft.com/office/drawing/2014/main" xmlns="" id="{B345AF84-635E-4F8E-8400-156E2C704D4D}"/>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25" name="直線コネクタ 724">
          <a:extLst>
            <a:ext uri="{FF2B5EF4-FFF2-40B4-BE49-F238E27FC236}">
              <a16:creationId xmlns:a16="http://schemas.microsoft.com/office/drawing/2014/main" xmlns="" id="{0697B622-0FC9-49DB-955E-5FC0FCD3E99D}"/>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726" name="直線コネクタ 725">
          <a:extLst>
            <a:ext uri="{FF2B5EF4-FFF2-40B4-BE49-F238E27FC236}">
              <a16:creationId xmlns:a16="http://schemas.microsoft.com/office/drawing/2014/main" xmlns="" id="{D9E04591-4D6D-4D2F-838C-78F65B647038}"/>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727" name="テキスト ボックス 726">
          <a:extLst>
            <a:ext uri="{FF2B5EF4-FFF2-40B4-BE49-F238E27FC236}">
              <a16:creationId xmlns:a16="http://schemas.microsoft.com/office/drawing/2014/main" xmlns="" id="{95363EA5-9FA9-4827-827E-51DC0551DDAB}"/>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728" name="直線コネクタ 727">
          <a:extLst>
            <a:ext uri="{FF2B5EF4-FFF2-40B4-BE49-F238E27FC236}">
              <a16:creationId xmlns:a16="http://schemas.microsoft.com/office/drawing/2014/main" xmlns="" id="{659970DC-2796-43DC-9C5D-41577B6AD868}"/>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729" name="テキスト ボックス 728">
          <a:extLst>
            <a:ext uri="{FF2B5EF4-FFF2-40B4-BE49-F238E27FC236}">
              <a16:creationId xmlns:a16="http://schemas.microsoft.com/office/drawing/2014/main" xmlns="" id="{7D34B78C-BDA0-4D69-B3B1-103E71BD1BC2}"/>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730" name="直線コネクタ 729">
          <a:extLst>
            <a:ext uri="{FF2B5EF4-FFF2-40B4-BE49-F238E27FC236}">
              <a16:creationId xmlns:a16="http://schemas.microsoft.com/office/drawing/2014/main" xmlns="" id="{A28FBDA4-58F8-40B0-8842-56C597050472}"/>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731" name="テキスト ボックス 730">
          <a:extLst>
            <a:ext uri="{FF2B5EF4-FFF2-40B4-BE49-F238E27FC236}">
              <a16:creationId xmlns:a16="http://schemas.microsoft.com/office/drawing/2014/main" xmlns="" id="{581EF5AE-1885-4FF2-B86F-F561B9070857}"/>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732" name="直線コネクタ 731">
          <a:extLst>
            <a:ext uri="{FF2B5EF4-FFF2-40B4-BE49-F238E27FC236}">
              <a16:creationId xmlns:a16="http://schemas.microsoft.com/office/drawing/2014/main" xmlns="" id="{CD39AF17-3A3C-4959-A7D4-B3A9E0111066}"/>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733" name="テキスト ボックス 732">
          <a:extLst>
            <a:ext uri="{FF2B5EF4-FFF2-40B4-BE49-F238E27FC236}">
              <a16:creationId xmlns:a16="http://schemas.microsoft.com/office/drawing/2014/main" xmlns="" id="{6CEF46E3-F388-4936-95A2-6F1E3DC491AE}"/>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734" name="直線コネクタ 733">
          <a:extLst>
            <a:ext uri="{FF2B5EF4-FFF2-40B4-BE49-F238E27FC236}">
              <a16:creationId xmlns:a16="http://schemas.microsoft.com/office/drawing/2014/main" xmlns="" id="{CAFE96ED-FCE6-4F22-B260-5053FAD432D1}"/>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735" name="テキスト ボックス 734">
          <a:extLst>
            <a:ext uri="{FF2B5EF4-FFF2-40B4-BE49-F238E27FC236}">
              <a16:creationId xmlns:a16="http://schemas.microsoft.com/office/drawing/2014/main" xmlns="" id="{00098D08-1202-4FC4-8FD5-9FDEC3A931EF}"/>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36" name="直線コネクタ 735">
          <a:extLst>
            <a:ext uri="{FF2B5EF4-FFF2-40B4-BE49-F238E27FC236}">
              <a16:creationId xmlns:a16="http://schemas.microsoft.com/office/drawing/2014/main" xmlns="" id="{FC91810C-9F63-417E-9002-18B88AD76D6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37" name="テキスト ボックス 736">
          <a:extLst>
            <a:ext uri="{FF2B5EF4-FFF2-40B4-BE49-F238E27FC236}">
              <a16:creationId xmlns:a16="http://schemas.microsoft.com/office/drawing/2014/main" xmlns="" id="{8CC38ED2-4C30-487B-9CE6-1429EE1415AA}"/>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38" name="【庁舎】&#10;一人当たり面積グラフ枠">
          <a:extLst>
            <a:ext uri="{FF2B5EF4-FFF2-40B4-BE49-F238E27FC236}">
              <a16:creationId xmlns:a16="http://schemas.microsoft.com/office/drawing/2014/main" xmlns="" id="{E6928D1E-8163-4112-81A2-CF62F1FD6113}"/>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128778</xdr:rowOff>
    </xdr:from>
    <xdr:to>
      <xdr:col>116</xdr:col>
      <xdr:colOff>62864</xdr:colOff>
      <xdr:row>108</xdr:row>
      <xdr:rowOff>38100</xdr:rowOff>
    </xdr:to>
    <xdr:cxnSp macro="">
      <xdr:nvCxnSpPr>
        <xdr:cNvPr id="739" name="直線コネクタ 738">
          <a:extLst>
            <a:ext uri="{FF2B5EF4-FFF2-40B4-BE49-F238E27FC236}">
              <a16:creationId xmlns:a16="http://schemas.microsoft.com/office/drawing/2014/main" xmlns="" id="{49565907-DC87-4C2E-A7AE-6F856EB73803}"/>
            </a:ext>
          </a:extLst>
        </xdr:cNvPr>
        <xdr:cNvCxnSpPr/>
      </xdr:nvCxnSpPr>
      <xdr:spPr>
        <a:xfrm flipV="1">
          <a:off x="22160864" y="17102328"/>
          <a:ext cx="0" cy="14523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41927</xdr:rowOff>
    </xdr:from>
    <xdr:ext cx="469744" cy="259045"/>
    <xdr:sp macro="" textlink="">
      <xdr:nvSpPr>
        <xdr:cNvPr id="740" name="【庁舎】&#10;一人当たり面積最小値テキスト">
          <a:extLst>
            <a:ext uri="{FF2B5EF4-FFF2-40B4-BE49-F238E27FC236}">
              <a16:creationId xmlns:a16="http://schemas.microsoft.com/office/drawing/2014/main" xmlns="" id="{F419620E-7409-4F18-9771-6890B9F70B9A}"/>
            </a:ext>
          </a:extLst>
        </xdr:cNvPr>
        <xdr:cNvSpPr txBox="1"/>
      </xdr:nvSpPr>
      <xdr:spPr>
        <a:xfrm>
          <a:off x="22199600" y="18558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38100</xdr:rowOff>
    </xdr:from>
    <xdr:to>
      <xdr:col>116</xdr:col>
      <xdr:colOff>152400</xdr:colOff>
      <xdr:row>108</xdr:row>
      <xdr:rowOff>38100</xdr:rowOff>
    </xdr:to>
    <xdr:cxnSp macro="">
      <xdr:nvCxnSpPr>
        <xdr:cNvPr id="741" name="直線コネクタ 740">
          <a:extLst>
            <a:ext uri="{FF2B5EF4-FFF2-40B4-BE49-F238E27FC236}">
              <a16:creationId xmlns:a16="http://schemas.microsoft.com/office/drawing/2014/main" xmlns="" id="{F85B3BB6-D297-46B1-9D67-812A5CA21693}"/>
            </a:ext>
          </a:extLst>
        </xdr:cNvPr>
        <xdr:cNvCxnSpPr/>
      </xdr:nvCxnSpPr>
      <xdr:spPr>
        <a:xfrm>
          <a:off x="22072600" y="18554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75455</xdr:rowOff>
    </xdr:from>
    <xdr:ext cx="469744" cy="259045"/>
    <xdr:sp macro="" textlink="">
      <xdr:nvSpPr>
        <xdr:cNvPr id="742" name="【庁舎】&#10;一人当たり面積最大値テキスト">
          <a:extLst>
            <a:ext uri="{FF2B5EF4-FFF2-40B4-BE49-F238E27FC236}">
              <a16:creationId xmlns:a16="http://schemas.microsoft.com/office/drawing/2014/main" xmlns="" id="{A347D1A2-4A0C-44EA-B0EB-40F83A8BF12C}"/>
            </a:ext>
          </a:extLst>
        </xdr:cNvPr>
        <xdr:cNvSpPr txBox="1"/>
      </xdr:nvSpPr>
      <xdr:spPr>
        <a:xfrm>
          <a:off x="22199600" y="16877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128778</xdr:rowOff>
    </xdr:from>
    <xdr:to>
      <xdr:col>116</xdr:col>
      <xdr:colOff>152400</xdr:colOff>
      <xdr:row>99</xdr:row>
      <xdr:rowOff>128778</xdr:rowOff>
    </xdr:to>
    <xdr:cxnSp macro="">
      <xdr:nvCxnSpPr>
        <xdr:cNvPr id="743" name="直線コネクタ 742">
          <a:extLst>
            <a:ext uri="{FF2B5EF4-FFF2-40B4-BE49-F238E27FC236}">
              <a16:creationId xmlns:a16="http://schemas.microsoft.com/office/drawing/2014/main" xmlns="" id="{ED16265F-399A-40BB-AED6-C84623BA41CE}"/>
            </a:ext>
          </a:extLst>
        </xdr:cNvPr>
        <xdr:cNvCxnSpPr/>
      </xdr:nvCxnSpPr>
      <xdr:spPr>
        <a:xfrm>
          <a:off x="22072600" y="17102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136669</xdr:rowOff>
    </xdr:from>
    <xdr:ext cx="469744" cy="259045"/>
    <xdr:sp macro="" textlink="">
      <xdr:nvSpPr>
        <xdr:cNvPr id="744" name="【庁舎】&#10;一人当たり面積平均値テキスト">
          <a:extLst>
            <a:ext uri="{FF2B5EF4-FFF2-40B4-BE49-F238E27FC236}">
              <a16:creationId xmlns:a16="http://schemas.microsoft.com/office/drawing/2014/main" xmlns="" id="{79DFE2A7-256A-4C0D-A7E9-350694ECCC89}"/>
            </a:ext>
          </a:extLst>
        </xdr:cNvPr>
        <xdr:cNvSpPr txBox="1"/>
      </xdr:nvSpPr>
      <xdr:spPr>
        <a:xfrm>
          <a:off x="22199600" y="181389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113792</xdr:rowOff>
    </xdr:from>
    <xdr:to>
      <xdr:col>116</xdr:col>
      <xdr:colOff>114300</xdr:colOff>
      <xdr:row>107</xdr:row>
      <xdr:rowOff>43942</xdr:rowOff>
    </xdr:to>
    <xdr:sp macro="" textlink="">
      <xdr:nvSpPr>
        <xdr:cNvPr id="745" name="フローチャート: 判断 744">
          <a:extLst>
            <a:ext uri="{FF2B5EF4-FFF2-40B4-BE49-F238E27FC236}">
              <a16:creationId xmlns:a16="http://schemas.microsoft.com/office/drawing/2014/main" xmlns="" id="{57B24A1F-1E9F-4DDD-A026-70B4F0593E68}"/>
            </a:ext>
          </a:extLst>
        </xdr:cNvPr>
        <xdr:cNvSpPr/>
      </xdr:nvSpPr>
      <xdr:spPr>
        <a:xfrm>
          <a:off x="22110700" y="18287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113030</xdr:rowOff>
    </xdr:from>
    <xdr:to>
      <xdr:col>112</xdr:col>
      <xdr:colOff>38100</xdr:colOff>
      <xdr:row>107</xdr:row>
      <xdr:rowOff>43180</xdr:rowOff>
    </xdr:to>
    <xdr:sp macro="" textlink="">
      <xdr:nvSpPr>
        <xdr:cNvPr id="746" name="フローチャート: 判断 745">
          <a:extLst>
            <a:ext uri="{FF2B5EF4-FFF2-40B4-BE49-F238E27FC236}">
              <a16:creationId xmlns:a16="http://schemas.microsoft.com/office/drawing/2014/main" xmlns="" id="{28733878-B05E-4641-8661-B13726D063A4}"/>
            </a:ext>
          </a:extLst>
        </xdr:cNvPr>
        <xdr:cNvSpPr/>
      </xdr:nvSpPr>
      <xdr:spPr>
        <a:xfrm>
          <a:off x="21272500" y="1828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107314</xdr:rowOff>
    </xdr:from>
    <xdr:to>
      <xdr:col>107</xdr:col>
      <xdr:colOff>101600</xdr:colOff>
      <xdr:row>107</xdr:row>
      <xdr:rowOff>37464</xdr:rowOff>
    </xdr:to>
    <xdr:sp macro="" textlink="">
      <xdr:nvSpPr>
        <xdr:cNvPr id="747" name="フローチャート: 判断 746">
          <a:extLst>
            <a:ext uri="{FF2B5EF4-FFF2-40B4-BE49-F238E27FC236}">
              <a16:creationId xmlns:a16="http://schemas.microsoft.com/office/drawing/2014/main" xmlns="" id="{9A876188-0A34-44DF-AC32-AD312D9163CC}"/>
            </a:ext>
          </a:extLst>
        </xdr:cNvPr>
        <xdr:cNvSpPr/>
      </xdr:nvSpPr>
      <xdr:spPr>
        <a:xfrm>
          <a:off x="20383500" y="18281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130175</xdr:rowOff>
    </xdr:from>
    <xdr:to>
      <xdr:col>102</xdr:col>
      <xdr:colOff>165100</xdr:colOff>
      <xdr:row>107</xdr:row>
      <xdr:rowOff>60325</xdr:rowOff>
    </xdr:to>
    <xdr:sp macro="" textlink="">
      <xdr:nvSpPr>
        <xdr:cNvPr id="748" name="フローチャート: 判断 747">
          <a:extLst>
            <a:ext uri="{FF2B5EF4-FFF2-40B4-BE49-F238E27FC236}">
              <a16:creationId xmlns:a16="http://schemas.microsoft.com/office/drawing/2014/main" xmlns="" id="{6254EDDA-AF5E-418B-AB73-0D1E18226D27}"/>
            </a:ext>
          </a:extLst>
        </xdr:cNvPr>
        <xdr:cNvSpPr/>
      </xdr:nvSpPr>
      <xdr:spPr>
        <a:xfrm>
          <a:off x="19494500" y="18303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49" name="テキスト ボックス 748">
          <a:extLst>
            <a:ext uri="{FF2B5EF4-FFF2-40B4-BE49-F238E27FC236}">
              <a16:creationId xmlns:a16="http://schemas.microsoft.com/office/drawing/2014/main" xmlns="" id="{0D52239F-CF7A-4100-844E-13CBAC94202B}"/>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50" name="テキスト ボックス 749">
          <a:extLst>
            <a:ext uri="{FF2B5EF4-FFF2-40B4-BE49-F238E27FC236}">
              <a16:creationId xmlns:a16="http://schemas.microsoft.com/office/drawing/2014/main" xmlns="" id="{A638DE6C-EBA8-45D5-9D0D-8F0F1BF9C3A3}"/>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51" name="テキスト ボックス 750">
          <a:extLst>
            <a:ext uri="{FF2B5EF4-FFF2-40B4-BE49-F238E27FC236}">
              <a16:creationId xmlns:a16="http://schemas.microsoft.com/office/drawing/2014/main" xmlns="" id="{32039B27-A94A-4EF5-BCA1-952F5050D802}"/>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52" name="テキスト ボックス 751">
          <a:extLst>
            <a:ext uri="{FF2B5EF4-FFF2-40B4-BE49-F238E27FC236}">
              <a16:creationId xmlns:a16="http://schemas.microsoft.com/office/drawing/2014/main" xmlns="" id="{C3C869DC-2079-4E64-B186-4BBA7FC28F91}"/>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53" name="テキスト ボックス 752">
          <a:extLst>
            <a:ext uri="{FF2B5EF4-FFF2-40B4-BE49-F238E27FC236}">
              <a16:creationId xmlns:a16="http://schemas.microsoft.com/office/drawing/2014/main" xmlns="" id="{994EF91D-DD1F-419C-8EE8-5E60263C38B8}"/>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124840</xdr:rowOff>
    </xdr:from>
    <xdr:to>
      <xdr:col>116</xdr:col>
      <xdr:colOff>114300</xdr:colOff>
      <xdr:row>107</xdr:row>
      <xdr:rowOff>54990</xdr:rowOff>
    </xdr:to>
    <xdr:sp macro="" textlink="">
      <xdr:nvSpPr>
        <xdr:cNvPr id="754" name="楕円 753">
          <a:extLst>
            <a:ext uri="{FF2B5EF4-FFF2-40B4-BE49-F238E27FC236}">
              <a16:creationId xmlns:a16="http://schemas.microsoft.com/office/drawing/2014/main" xmlns="" id="{FF985E47-8A1C-4B76-8CF4-942936612386}"/>
            </a:ext>
          </a:extLst>
        </xdr:cNvPr>
        <xdr:cNvSpPr/>
      </xdr:nvSpPr>
      <xdr:spPr>
        <a:xfrm>
          <a:off x="22110700" y="18298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103267</xdr:rowOff>
    </xdr:from>
    <xdr:ext cx="469744" cy="259045"/>
    <xdr:sp macro="" textlink="">
      <xdr:nvSpPr>
        <xdr:cNvPr id="755" name="【庁舎】&#10;一人当たり面積該当値テキスト">
          <a:extLst>
            <a:ext uri="{FF2B5EF4-FFF2-40B4-BE49-F238E27FC236}">
              <a16:creationId xmlns:a16="http://schemas.microsoft.com/office/drawing/2014/main" xmlns="" id="{9A2E3B1E-D172-4026-87C7-A42A48D7C174}"/>
            </a:ext>
          </a:extLst>
        </xdr:cNvPr>
        <xdr:cNvSpPr txBox="1"/>
      </xdr:nvSpPr>
      <xdr:spPr>
        <a:xfrm>
          <a:off x="22199600" y="182769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131318</xdr:rowOff>
    </xdr:from>
    <xdr:to>
      <xdr:col>112</xdr:col>
      <xdr:colOff>38100</xdr:colOff>
      <xdr:row>107</xdr:row>
      <xdr:rowOff>61468</xdr:rowOff>
    </xdr:to>
    <xdr:sp macro="" textlink="">
      <xdr:nvSpPr>
        <xdr:cNvPr id="756" name="楕円 755">
          <a:extLst>
            <a:ext uri="{FF2B5EF4-FFF2-40B4-BE49-F238E27FC236}">
              <a16:creationId xmlns:a16="http://schemas.microsoft.com/office/drawing/2014/main" xmlns="" id="{C5E7DC83-CCAF-4C9E-B298-1A229C2C139A}"/>
            </a:ext>
          </a:extLst>
        </xdr:cNvPr>
        <xdr:cNvSpPr/>
      </xdr:nvSpPr>
      <xdr:spPr>
        <a:xfrm>
          <a:off x="21272500" y="18305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4190</xdr:rowOff>
    </xdr:from>
    <xdr:to>
      <xdr:col>116</xdr:col>
      <xdr:colOff>63500</xdr:colOff>
      <xdr:row>107</xdr:row>
      <xdr:rowOff>10668</xdr:rowOff>
    </xdr:to>
    <xdr:cxnSp macro="">
      <xdr:nvCxnSpPr>
        <xdr:cNvPr id="757" name="直線コネクタ 756">
          <a:extLst>
            <a:ext uri="{FF2B5EF4-FFF2-40B4-BE49-F238E27FC236}">
              <a16:creationId xmlns:a16="http://schemas.microsoft.com/office/drawing/2014/main" xmlns="" id="{3C8965D2-5B4C-408A-8180-DCC43FA83D60}"/>
            </a:ext>
          </a:extLst>
        </xdr:cNvPr>
        <xdr:cNvCxnSpPr/>
      </xdr:nvCxnSpPr>
      <xdr:spPr>
        <a:xfrm flipV="1">
          <a:off x="21323300" y="18349340"/>
          <a:ext cx="838200" cy="6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133604</xdr:rowOff>
    </xdr:from>
    <xdr:to>
      <xdr:col>107</xdr:col>
      <xdr:colOff>101600</xdr:colOff>
      <xdr:row>107</xdr:row>
      <xdr:rowOff>63754</xdr:rowOff>
    </xdr:to>
    <xdr:sp macro="" textlink="">
      <xdr:nvSpPr>
        <xdr:cNvPr id="758" name="楕円 757">
          <a:extLst>
            <a:ext uri="{FF2B5EF4-FFF2-40B4-BE49-F238E27FC236}">
              <a16:creationId xmlns:a16="http://schemas.microsoft.com/office/drawing/2014/main" xmlns="" id="{79CDE5BE-3171-494A-84E5-C392CD32C1C4}"/>
            </a:ext>
          </a:extLst>
        </xdr:cNvPr>
        <xdr:cNvSpPr/>
      </xdr:nvSpPr>
      <xdr:spPr>
        <a:xfrm>
          <a:off x="20383500" y="18307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10668</xdr:rowOff>
    </xdr:from>
    <xdr:to>
      <xdr:col>111</xdr:col>
      <xdr:colOff>177800</xdr:colOff>
      <xdr:row>107</xdr:row>
      <xdr:rowOff>12954</xdr:rowOff>
    </xdr:to>
    <xdr:cxnSp macro="">
      <xdr:nvCxnSpPr>
        <xdr:cNvPr id="759" name="直線コネクタ 758">
          <a:extLst>
            <a:ext uri="{FF2B5EF4-FFF2-40B4-BE49-F238E27FC236}">
              <a16:creationId xmlns:a16="http://schemas.microsoft.com/office/drawing/2014/main" xmlns="" id="{77AD0650-9156-4CA4-9A8F-01B9CC61DFD0}"/>
            </a:ext>
          </a:extLst>
        </xdr:cNvPr>
        <xdr:cNvCxnSpPr/>
      </xdr:nvCxnSpPr>
      <xdr:spPr>
        <a:xfrm flipV="1">
          <a:off x="20434300" y="18355818"/>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136652</xdr:rowOff>
    </xdr:from>
    <xdr:to>
      <xdr:col>102</xdr:col>
      <xdr:colOff>165100</xdr:colOff>
      <xdr:row>107</xdr:row>
      <xdr:rowOff>66802</xdr:rowOff>
    </xdr:to>
    <xdr:sp macro="" textlink="">
      <xdr:nvSpPr>
        <xdr:cNvPr id="760" name="楕円 759">
          <a:extLst>
            <a:ext uri="{FF2B5EF4-FFF2-40B4-BE49-F238E27FC236}">
              <a16:creationId xmlns:a16="http://schemas.microsoft.com/office/drawing/2014/main" xmlns="" id="{1965F0F3-E197-4161-BB30-2B6F10E8CAC4}"/>
            </a:ext>
          </a:extLst>
        </xdr:cNvPr>
        <xdr:cNvSpPr/>
      </xdr:nvSpPr>
      <xdr:spPr>
        <a:xfrm>
          <a:off x="19494500" y="18310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12954</xdr:rowOff>
    </xdr:from>
    <xdr:to>
      <xdr:col>107</xdr:col>
      <xdr:colOff>50800</xdr:colOff>
      <xdr:row>107</xdr:row>
      <xdr:rowOff>16002</xdr:rowOff>
    </xdr:to>
    <xdr:cxnSp macro="">
      <xdr:nvCxnSpPr>
        <xdr:cNvPr id="761" name="直線コネクタ 760">
          <a:extLst>
            <a:ext uri="{FF2B5EF4-FFF2-40B4-BE49-F238E27FC236}">
              <a16:creationId xmlns:a16="http://schemas.microsoft.com/office/drawing/2014/main" xmlns="" id="{C8E31F27-549D-4E36-AE55-7CEA47322B3A}"/>
            </a:ext>
          </a:extLst>
        </xdr:cNvPr>
        <xdr:cNvCxnSpPr/>
      </xdr:nvCxnSpPr>
      <xdr:spPr>
        <a:xfrm flipV="1">
          <a:off x="19545300" y="18358104"/>
          <a:ext cx="8890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59707</xdr:rowOff>
    </xdr:from>
    <xdr:ext cx="469744" cy="259045"/>
    <xdr:sp macro="" textlink="">
      <xdr:nvSpPr>
        <xdr:cNvPr id="762" name="n_1aveValue【庁舎】&#10;一人当たり面積">
          <a:extLst>
            <a:ext uri="{FF2B5EF4-FFF2-40B4-BE49-F238E27FC236}">
              <a16:creationId xmlns:a16="http://schemas.microsoft.com/office/drawing/2014/main" xmlns="" id="{3E85B298-701D-474B-A036-FE2C4AD516FA}"/>
            </a:ext>
          </a:extLst>
        </xdr:cNvPr>
        <xdr:cNvSpPr txBox="1"/>
      </xdr:nvSpPr>
      <xdr:spPr>
        <a:xfrm>
          <a:off x="21075727" y="18061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53991</xdr:rowOff>
    </xdr:from>
    <xdr:ext cx="469744" cy="259045"/>
    <xdr:sp macro="" textlink="">
      <xdr:nvSpPr>
        <xdr:cNvPr id="763" name="n_2aveValue【庁舎】&#10;一人当たり面積">
          <a:extLst>
            <a:ext uri="{FF2B5EF4-FFF2-40B4-BE49-F238E27FC236}">
              <a16:creationId xmlns:a16="http://schemas.microsoft.com/office/drawing/2014/main" xmlns="" id="{9707D572-5F1B-45CF-96BE-BB652E563BFE}"/>
            </a:ext>
          </a:extLst>
        </xdr:cNvPr>
        <xdr:cNvSpPr txBox="1"/>
      </xdr:nvSpPr>
      <xdr:spPr>
        <a:xfrm>
          <a:off x="20199427" y="18056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76852</xdr:rowOff>
    </xdr:from>
    <xdr:ext cx="469744" cy="259045"/>
    <xdr:sp macro="" textlink="">
      <xdr:nvSpPr>
        <xdr:cNvPr id="764" name="n_3aveValue【庁舎】&#10;一人当たり面積">
          <a:extLst>
            <a:ext uri="{FF2B5EF4-FFF2-40B4-BE49-F238E27FC236}">
              <a16:creationId xmlns:a16="http://schemas.microsoft.com/office/drawing/2014/main" xmlns="" id="{DD4099A6-87C5-4381-985E-039247C4F620}"/>
            </a:ext>
          </a:extLst>
        </xdr:cNvPr>
        <xdr:cNvSpPr txBox="1"/>
      </xdr:nvSpPr>
      <xdr:spPr>
        <a:xfrm>
          <a:off x="19310427" y="18079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107</xdr:row>
      <xdr:rowOff>52595</xdr:rowOff>
    </xdr:from>
    <xdr:ext cx="469744" cy="259045"/>
    <xdr:sp macro="" textlink="">
      <xdr:nvSpPr>
        <xdr:cNvPr id="765" name="n_1mainValue【庁舎】&#10;一人当たり面積">
          <a:extLst>
            <a:ext uri="{FF2B5EF4-FFF2-40B4-BE49-F238E27FC236}">
              <a16:creationId xmlns:a16="http://schemas.microsoft.com/office/drawing/2014/main" xmlns="" id="{F8C6E2BC-196E-494D-A824-C3E9456CDF9F}"/>
            </a:ext>
          </a:extLst>
        </xdr:cNvPr>
        <xdr:cNvSpPr txBox="1"/>
      </xdr:nvSpPr>
      <xdr:spPr>
        <a:xfrm>
          <a:off x="21075727" y="18397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54881</xdr:rowOff>
    </xdr:from>
    <xdr:ext cx="469744" cy="259045"/>
    <xdr:sp macro="" textlink="">
      <xdr:nvSpPr>
        <xdr:cNvPr id="766" name="n_2mainValue【庁舎】&#10;一人当たり面積">
          <a:extLst>
            <a:ext uri="{FF2B5EF4-FFF2-40B4-BE49-F238E27FC236}">
              <a16:creationId xmlns:a16="http://schemas.microsoft.com/office/drawing/2014/main" xmlns="" id="{A3FC1F10-F3DF-448B-B222-CA3842C7A9C9}"/>
            </a:ext>
          </a:extLst>
        </xdr:cNvPr>
        <xdr:cNvSpPr txBox="1"/>
      </xdr:nvSpPr>
      <xdr:spPr>
        <a:xfrm>
          <a:off x="20199427" y="184000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57929</xdr:rowOff>
    </xdr:from>
    <xdr:ext cx="469744" cy="259045"/>
    <xdr:sp macro="" textlink="">
      <xdr:nvSpPr>
        <xdr:cNvPr id="767" name="n_3mainValue【庁舎】&#10;一人当たり面積">
          <a:extLst>
            <a:ext uri="{FF2B5EF4-FFF2-40B4-BE49-F238E27FC236}">
              <a16:creationId xmlns:a16="http://schemas.microsoft.com/office/drawing/2014/main" xmlns="" id="{89196EF8-C823-4D2A-9940-5C446866BEC2}"/>
            </a:ext>
          </a:extLst>
        </xdr:cNvPr>
        <xdr:cNvSpPr txBox="1"/>
      </xdr:nvSpPr>
      <xdr:spPr>
        <a:xfrm>
          <a:off x="19310427" y="184030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68" name="正方形/長方形 767">
          <a:extLst>
            <a:ext uri="{FF2B5EF4-FFF2-40B4-BE49-F238E27FC236}">
              <a16:creationId xmlns:a16="http://schemas.microsoft.com/office/drawing/2014/main" xmlns="" id="{19D889C4-AA28-49AC-8441-E180D8A81E03}"/>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69" name="正方形/長方形 768">
          <a:extLst>
            <a:ext uri="{FF2B5EF4-FFF2-40B4-BE49-F238E27FC236}">
              <a16:creationId xmlns:a16="http://schemas.microsoft.com/office/drawing/2014/main" xmlns="" id="{8BB0B7ED-2A4C-4A05-8752-F2A5262C11D4}"/>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70" name="テキスト ボックス 769">
          <a:extLst>
            <a:ext uri="{FF2B5EF4-FFF2-40B4-BE49-F238E27FC236}">
              <a16:creationId xmlns:a16="http://schemas.microsoft.com/office/drawing/2014/main" xmlns="" id="{F19ADA6D-40F6-4350-B620-11F1127B3BEA}"/>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類似団体と比較して有形固定資産減価償却率が低くなっている理由は、庁舎については平成</a:t>
          </a:r>
          <a:r>
            <a:rPr kumimoji="1" lang="en-US" altLang="ja-JP" sz="1300">
              <a:latin typeface="ＭＳ Ｐゴシック" panose="020B0600070205080204" pitchFamily="50" charset="-128"/>
              <a:ea typeface="ＭＳ Ｐゴシック" panose="020B0600070205080204" pitchFamily="50" charset="-128"/>
            </a:rPr>
            <a:t>18</a:t>
          </a:r>
          <a:r>
            <a:rPr kumimoji="1" lang="ja-JP" altLang="en-US" sz="1300">
              <a:latin typeface="ＭＳ Ｐゴシック" panose="020B0600070205080204" pitchFamily="50" charset="-128"/>
              <a:ea typeface="ＭＳ Ｐゴシック" panose="020B0600070205080204" pitchFamily="50" charset="-128"/>
            </a:rPr>
            <a:t>年度、福祉施設・図書館については平成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年度に整備、消防施設については平成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年度に防災拠点施設の建替えを行ったことにより、耐用年数もあることから数値が低くなっている。</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保健センター・保健所については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30</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年度に</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総合福祉センターの取り壊し</a:t>
          </a:r>
          <a:r>
            <a:rPr kumimoji="1" lang="ja-JP" altLang="en-US" sz="1300">
              <a:latin typeface="ＭＳ Ｐゴシック" panose="020B0600070205080204" pitchFamily="50" charset="-128"/>
              <a:ea typeface="ＭＳ Ｐゴシック" panose="020B0600070205080204" pitchFamily="50" charset="-128"/>
            </a:rPr>
            <a:t>を行ったことにより率及び一人当たり面積の数値が低くなっている。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体育館・プールについては、整備してから年数が経過していることから減価償却率が上昇していると考えられる。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また、一部事務組合の固定資産台帳の整備に伴い、一般廃棄物処理施設の有形固定資産減価償却率等が平成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年度より反映されている。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有形固定資産減価償却率については、償却資産評価額と減価償却累計額から算出されるものであり、新施設が整備された場合に率が下がってくる可能性がある。今後も</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公共施設総合管理計画に</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沿った維持管理に取り組んでいく。</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heetViews>
  <sheetFormatPr defaultColWidth="0" defaultRowHeight="11.25" zeroHeight="1"/>
  <cols>
    <col min="1" max="11" width="2.125" style="187" customWidth="1"/>
    <col min="12" max="12" width="2.25" style="187" customWidth="1"/>
    <col min="13" max="17" width="2.375" style="187" customWidth="1"/>
    <col min="18" max="119" width="2.125" style="187" customWidth="1"/>
    <col min="120" max="16384" width="0" style="187" hidden="1"/>
  </cols>
  <sheetData>
    <row r="1" spans="1:119" ht="33" customHeight="1">
      <c r="A1" s="185"/>
      <c r="B1" s="644" t="s">
        <v>80</v>
      </c>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c r="AI1" s="644"/>
      <c r="AJ1" s="644"/>
      <c r="AK1" s="644"/>
      <c r="AL1" s="644"/>
      <c r="AM1" s="644"/>
      <c r="AN1" s="644"/>
      <c r="AO1" s="644"/>
      <c r="AP1" s="644"/>
      <c r="AQ1" s="644"/>
      <c r="AR1" s="644"/>
      <c r="AS1" s="644"/>
      <c r="AT1" s="644"/>
      <c r="AU1" s="644"/>
      <c r="AV1" s="644"/>
      <c r="AW1" s="644"/>
      <c r="AX1" s="644"/>
      <c r="AY1" s="644"/>
      <c r="AZ1" s="644"/>
      <c r="BA1" s="644"/>
      <c r="BB1" s="644"/>
      <c r="BC1" s="644"/>
      <c r="BD1" s="644"/>
      <c r="BE1" s="644"/>
      <c r="BF1" s="644"/>
      <c r="BG1" s="644"/>
      <c r="BH1" s="644"/>
      <c r="BI1" s="644"/>
      <c r="BJ1" s="644"/>
      <c r="BK1" s="644"/>
      <c r="BL1" s="644"/>
      <c r="BM1" s="644"/>
      <c r="BN1" s="644"/>
      <c r="BO1" s="644"/>
      <c r="BP1" s="644"/>
      <c r="BQ1" s="644"/>
      <c r="BR1" s="644"/>
      <c r="BS1" s="644"/>
      <c r="BT1" s="644"/>
      <c r="BU1" s="644"/>
      <c r="BV1" s="644"/>
      <c r="BW1" s="644"/>
      <c r="BX1" s="644"/>
      <c r="BY1" s="644"/>
      <c r="BZ1" s="644"/>
      <c r="CA1" s="644"/>
      <c r="CB1" s="644"/>
      <c r="CC1" s="644"/>
      <c r="CD1" s="644"/>
      <c r="CE1" s="644"/>
      <c r="CF1" s="644"/>
      <c r="CG1" s="644"/>
      <c r="CH1" s="644"/>
      <c r="CI1" s="644"/>
      <c r="CJ1" s="644"/>
      <c r="CK1" s="644"/>
      <c r="CL1" s="644"/>
      <c r="CM1" s="644"/>
      <c r="CN1" s="644"/>
      <c r="CO1" s="644"/>
      <c r="CP1" s="644"/>
      <c r="CQ1" s="644"/>
      <c r="CR1" s="644"/>
      <c r="CS1" s="644"/>
      <c r="CT1" s="644"/>
      <c r="CU1" s="644"/>
      <c r="CV1" s="644"/>
      <c r="CW1" s="644"/>
      <c r="CX1" s="644"/>
      <c r="CY1" s="644"/>
      <c r="CZ1" s="644"/>
      <c r="DA1" s="644"/>
      <c r="DB1" s="644"/>
      <c r="DC1" s="644"/>
      <c r="DD1" s="644"/>
      <c r="DE1" s="644"/>
      <c r="DF1" s="644"/>
      <c r="DG1" s="644"/>
      <c r="DH1" s="644"/>
      <c r="DI1" s="644"/>
      <c r="DJ1" s="186"/>
      <c r="DK1" s="186"/>
      <c r="DL1" s="186"/>
      <c r="DM1" s="186"/>
      <c r="DN1" s="186"/>
      <c r="DO1" s="186"/>
    </row>
    <row r="2" spans="1:119" ht="24.75" thickBot="1">
      <c r="A2" s="185"/>
      <c r="B2" s="188" t="s">
        <v>81</v>
      </c>
      <c r="C2" s="188"/>
      <c r="D2" s="189"/>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c r="BC2" s="185"/>
      <c r="BD2" s="185"/>
      <c r="BE2" s="185"/>
      <c r="BF2" s="185"/>
      <c r="BG2" s="185"/>
      <c r="BH2" s="185"/>
      <c r="BI2" s="185"/>
      <c r="BJ2" s="185"/>
      <c r="BK2" s="185"/>
      <c r="BL2" s="185"/>
      <c r="BM2" s="185"/>
      <c r="BN2" s="185"/>
      <c r="BO2" s="185"/>
      <c r="BP2" s="185"/>
      <c r="BQ2" s="185"/>
      <c r="BR2" s="185"/>
      <c r="BS2" s="185"/>
      <c r="BT2" s="185"/>
      <c r="BU2" s="185"/>
      <c r="BV2" s="185"/>
      <c r="BW2" s="185"/>
      <c r="BX2" s="185"/>
      <c r="BY2" s="185"/>
      <c r="BZ2" s="185"/>
      <c r="CA2" s="185"/>
      <c r="CB2" s="185"/>
      <c r="CC2" s="185"/>
      <c r="CD2" s="185"/>
      <c r="CE2" s="185"/>
      <c r="CF2" s="185"/>
      <c r="CG2" s="185"/>
      <c r="CH2" s="185"/>
      <c r="CI2" s="185"/>
      <c r="CJ2" s="185"/>
      <c r="CK2" s="185"/>
      <c r="CL2" s="185"/>
      <c r="CM2" s="185"/>
      <c r="CN2" s="185"/>
      <c r="CO2" s="185"/>
      <c r="CP2" s="185"/>
      <c r="CQ2" s="185"/>
      <c r="CR2" s="185"/>
      <c r="CS2" s="185"/>
      <c r="CT2" s="185"/>
      <c r="CU2" s="185"/>
      <c r="CV2" s="185"/>
      <c r="CW2" s="185"/>
      <c r="CX2" s="185"/>
      <c r="CY2" s="185"/>
      <c r="CZ2" s="185"/>
      <c r="DA2" s="185"/>
      <c r="DB2" s="185"/>
      <c r="DC2" s="185"/>
      <c r="DD2" s="185"/>
      <c r="DE2" s="185"/>
      <c r="DF2" s="185"/>
      <c r="DG2" s="185"/>
      <c r="DH2" s="185"/>
      <c r="DI2" s="185"/>
      <c r="DJ2" s="185"/>
      <c r="DK2" s="185"/>
      <c r="DL2" s="185"/>
      <c r="DM2" s="185"/>
      <c r="DN2" s="185"/>
      <c r="DO2" s="185"/>
    </row>
    <row r="3" spans="1:119" ht="18.75" customHeight="1" thickBot="1">
      <c r="A3" s="186"/>
      <c r="B3" s="645" t="s">
        <v>82</v>
      </c>
      <c r="C3" s="646"/>
      <c r="D3" s="646"/>
      <c r="E3" s="647"/>
      <c r="F3" s="647"/>
      <c r="G3" s="647"/>
      <c r="H3" s="647"/>
      <c r="I3" s="647"/>
      <c r="J3" s="647"/>
      <c r="K3" s="647"/>
      <c r="L3" s="647" t="s">
        <v>83</v>
      </c>
      <c r="M3" s="647"/>
      <c r="N3" s="647"/>
      <c r="O3" s="647"/>
      <c r="P3" s="647"/>
      <c r="Q3" s="647"/>
      <c r="R3" s="650"/>
      <c r="S3" s="650"/>
      <c r="T3" s="650"/>
      <c r="U3" s="650"/>
      <c r="V3" s="651"/>
      <c r="W3" s="544" t="s">
        <v>84</v>
      </c>
      <c r="X3" s="545"/>
      <c r="Y3" s="545"/>
      <c r="Z3" s="545"/>
      <c r="AA3" s="545"/>
      <c r="AB3" s="646"/>
      <c r="AC3" s="650" t="s">
        <v>85</v>
      </c>
      <c r="AD3" s="545"/>
      <c r="AE3" s="545"/>
      <c r="AF3" s="545"/>
      <c r="AG3" s="545"/>
      <c r="AH3" s="545"/>
      <c r="AI3" s="545"/>
      <c r="AJ3" s="545"/>
      <c r="AK3" s="545"/>
      <c r="AL3" s="612"/>
      <c r="AM3" s="544" t="s">
        <v>86</v>
      </c>
      <c r="AN3" s="545"/>
      <c r="AO3" s="545"/>
      <c r="AP3" s="545"/>
      <c r="AQ3" s="545"/>
      <c r="AR3" s="545"/>
      <c r="AS3" s="545"/>
      <c r="AT3" s="545"/>
      <c r="AU3" s="545"/>
      <c r="AV3" s="545"/>
      <c r="AW3" s="545"/>
      <c r="AX3" s="612"/>
      <c r="AY3" s="604" t="s">
        <v>1</v>
      </c>
      <c r="AZ3" s="605"/>
      <c r="BA3" s="605"/>
      <c r="BB3" s="605"/>
      <c r="BC3" s="605"/>
      <c r="BD3" s="605"/>
      <c r="BE3" s="605"/>
      <c r="BF3" s="605"/>
      <c r="BG3" s="605"/>
      <c r="BH3" s="605"/>
      <c r="BI3" s="605"/>
      <c r="BJ3" s="605"/>
      <c r="BK3" s="605"/>
      <c r="BL3" s="605"/>
      <c r="BM3" s="654"/>
      <c r="BN3" s="544" t="s">
        <v>87</v>
      </c>
      <c r="BO3" s="545"/>
      <c r="BP3" s="545"/>
      <c r="BQ3" s="545"/>
      <c r="BR3" s="545"/>
      <c r="BS3" s="545"/>
      <c r="BT3" s="545"/>
      <c r="BU3" s="612"/>
      <c r="BV3" s="544" t="s">
        <v>88</v>
      </c>
      <c r="BW3" s="545"/>
      <c r="BX3" s="545"/>
      <c r="BY3" s="545"/>
      <c r="BZ3" s="545"/>
      <c r="CA3" s="545"/>
      <c r="CB3" s="545"/>
      <c r="CC3" s="612"/>
      <c r="CD3" s="604" t="s">
        <v>1</v>
      </c>
      <c r="CE3" s="605"/>
      <c r="CF3" s="605"/>
      <c r="CG3" s="605"/>
      <c r="CH3" s="605"/>
      <c r="CI3" s="605"/>
      <c r="CJ3" s="605"/>
      <c r="CK3" s="605"/>
      <c r="CL3" s="605"/>
      <c r="CM3" s="605"/>
      <c r="CN3" s="605"/>
      <c r="CO3" s="605"/>
      <c r="CP3" s="605"/>
      <c r="CQ3" s="605"/>
      <c r="CR3" s="605"/>
      <c r="CS3" s="654"/>
      <c r="CT3" s="544" t="s">
        <v>89</v>
      </c>
      <c r="CU3" s="545"/>
      <c r="CV3" s="545"/>
      <c r="CW3" s="545"/>
      <c r="CX3" s="545"/>
      <c r="CY3" s="545"/>
      <c r="CZ3" s="545"/>
      <c r="DA3" s="612"/>
      <c r="DB3" s="544" t="s">
        <v>90</v>
      </c>
      <c r="DC3" s="545"/>
      <c r="DD3" s="545"/>
      <c r="DE3" s="545"/>
      <c r="DF3" s="545"/>
      <c r="DG3" s="545"/>
      <c r="DH3" s="545"/>
      <c r="DI3" s="612"/>
      <c r="DJ3" s="185"/>
      <c r="DK3" s="185"/>
      <c r="DL3" s="185"/>
      <c r="DM3" s="185"/>
      <c r="DN3" s="185"/>
      <c r="DO3" s="185"/>
    </row>
    <row r="4" spans="1:119" ht="18.75" customHeight="1">
      <c r="A4" s="186"/>
      <c r="B4" s="620"/>
      <c r="C4" s="621"/>
      <c r="D4" s="621"/>
      <c r="E4" s="622"/>
      <c r="F4" s="622"/>
      <c r="G4" s="622"/>
      <c r="H4" s="622"/>
      <c r="I4" s="622"/>
      <c r="J4" s="622"/>
      <c r="K4" s="622"/>
      <c r="L4" s="622"/>
      <c r="M4" s="622"/>
      <c r="N4" s="622"/>
      <c r="O4" s="622"/>
      <c r="P4" s="622"/>
      <c r="Q4" s="622"/>
      <c r="R4" s="626"/>
      <c r="S4" s="626"/>
      <c r="T4" s="626"/>
      <c r="U4" s="626"/>
      <c r="V4" s="627"/>
      <c r="W4" s="613"/>
      <c r="X4" s="427"/>
      <c r="Y4" s="427"/>
      <c r="Z4" s="427"/>
      <c r="AA4" s="427"/>
      <c r="AB4" s="621"/>
      <c r="AC4" s="626"/>
      <c r="AD4" s="427"/>
      <c r="AE4" s="427"/>
      <c r="AF4" s="427"/>
      <c r="AG4" s="427"/>
      <c r="AH4" s="427"/>
      <c r="AI4" s="427"/>
      <c r="AJ4" s="427"/>
      <c r="AK4" s="427"/>
      <c r="AL4" s="614"/>
      <c r="AM4" s="571"/>
      <c r="AN4" s="481"/>
      <c r="AO4" s="481"/>
      <c r="AP4" s="481"/>
      <c r="AQ4" s="481"/>
      <c r="AR4" s="481"/>
      <c r="AS4" s="481"/>
      <c r="AT4" s="481"/>
      <c r="AU4" s="481"/>
      <c r="AV4" s="481"/>
      <c r="AW4" s="481"/>
      <c r="AX4" s="653"/>
      <c r="AY4" s="457" t="s">
        <v>91</v>
      </c>
      <c r="AZ4" s="458"/>
      <c r="BA4" s="458"/>
      <c r="BB4" s="458"/>
      <c r="BC4" s="458"/>
      <c r="BD4" s="458"/>
      <c r="BE4" s="458"/>
      <c r="BF4" s="458"/>
      <c r="BG4" s="458"/>
      <c r="BH4" s="458"/>
      <c r="BI4" s="458"/>
      <c r="BJ4" s="458"/>
      <c r="BK4" s="458"/>
      <c r="BL4" s="458"/>
      <c r="BM4" s="459"/>
      <c r="BN4" s="460">
        <v>6648476</v>
      </c>
      <c r="BO4" s="461"/>
      <c r="BP4" s="461"/>
      <c r="BQ4" s="461"/>
      <c r="BR4" s="461"/>
      <c r="BS4" s="461"/>
      <c r="BT4" s="461"/>
      <c r="BU4" s="462"/>
      <c r="BV4" s="460">
        <v>8264259</v>
      </c>
      <c r="BW4" s="461"/>
      <c r="BX4" s="461"/>
      <c r="BY4" s="461"/>
      <c r="BZ4" s="461"/>
      <c r="CA4" s="461"/>
      <c r="CB4" s="461"/>
      <c r="CC4" s="462"/>
      <c r="CD4" s="638" t="s">
        <v>92</v>
      </c>
      <c r="CE4" s="639"/>
      <c r="CF4" s="639"/>
      <c r="CG4" s="639"/>
      <c r="CH4" s="639"/>
      <c r="CI4" s="639"/>
      <c r="CJ4" s="639"/>
      <c r="CK4" s="639"/>
      <c r="CL4" s="639"/>
      <c r="CM4" s="639"/>
      <c r="CN4" s="639"/>
      <c r="CO4" s="639"/>
      <c r="CP4" s="639"/>
      <c r="CQ4" s="639"/>
      <c r="CR4" s="639"/>
      <c r="CS4" s="640"/>
      <c r="CT4" s="641">
        <v>1.9</v>
      </c>
      <c r="CU4" s="642"/>
      <c r="CV4" s="642"/>
      <c r="CW4" s="642"/>
      <c r="CX4" s="642"/>
      <c r="CY4" s="642"/>
      <c r="CZ4" s="642"/>
      <c r="DA4" s="643"/>
      <c r="DB4" s="641">
        <v>2</v>
      </c>
      <c r="DC4" s="642"/>
      <c r="DD4" s="642"/>
      <c r="DE4" s="642"/>
      <c r="DF4" s="642"/>
      <c r="DG4" s="642"/>
      <c r="DH4" s="642"/>
      <c r="DI4" s="643"/>
      <c r="DJ4" s="185"/>
      <c r="DK4" s="185"/>
      <c r="DL4" s="185"/>
      <c r="DM4" s="185"/>
      <c r="DN4" s="185"/>
      <c r="DO4" s="185"/>
    </row>
    <row r="5" spans="1:119" ht="18.75" customHeight="1">
      <c r="A5" s="186"/>
      <c r="B5" s="648"/>
      <c r="C5" s="482"/>
      <c r="D5" s="482"/>
      <c r="E5" s="649"/>
      <c r="F5" s="649"/>
      <c r="G5" s="649"/>
      <c r="H5" s="649"/>
      <c r="I5" s="649"/>
      <c r="J5" s="649"/>
      <c r="K5" s="649"/>
      <c r="L5" s="649"/>
      <c r="M5" s="649"/>
      <c r="N5" s="649"/>
      <c r="O5" s="649"/>
      <c r="P5" s="649"/>
      <c r="Q5" s="649"/>
      <c r="R5" s="480"/>
      <c r="S5" s="480"/>
      <c r="T5" s="480"/>
      <c r="U5" s="480"/>
      <c r="V5" s="652"/>
      <c r="W5" s="571"/>
      <c r="X5" s="481"/>
      <c r="Y5" s="481"/>
      <c r="Z5" s="481"/>
      <c r="AA5" s="481"/>
      <c r="AB5" s="482"/>
      <c r="AC5" s="480"/>
      <c r="AD5" s="481"/>
      <c r="AE5" s="481"/>
      <c r="AF5" s="481"/>
      <c r="AG5" s="481"/>
      <c r="AH5" s="481"/>
      <c r="AI5" s="481"/>
      <c r="AJ5" s="481"/>
      <c r="AK5" s="481"/>
      <c r="AL5" s="653"/>
      <c r="AM5" s="534" t="s">
        <v>93</v>
      </c>
      <c r="AN5" s="439"/>
      <c r="AO5" s="439"/>
      <c r="AP5" s="439"/>
      <c r="AQ5" s="439"/>
      <c r="AR5" s="439"/>
      <c r="AS5" s="439"/>
      <c r="AT5" s="440"/>
      <c r="AU5" s="522" t="s">
        <v>94</v>
      </c>
      <c r="AV5" s="523"/>
      <c r="AW5" s="523"/>
      <c r="AX5" s="523"/>
      <c r="AY5" s="445" t="s">
        <v>95</v>
      </c>
      <c r="AZ5" s="446"/>
      <c r="BA5" s="446"/>
      <c r="BB5" s="446"/>
      <c r="BC5" s="446"/>
      <c r="BD5" s="446"/>
      <c r="BE5" s="446"/>
      <c r="BF5" s="446"/>
      <c r="BG5" s="446"/>
      <c r="BH5" s="446"/>
      <c r="BI5" s="446"/>
      <c r="BJ5" s="446"/>
      <c r="BK5" s="446"/>
      <c r="BL5" s="446"/>
      <c r="BM5" s="447"/>
      <c r="BN5" s="465">
        <v>6531980</v>
      </c>
      <c r="BO5" s="466"/>
      <c r="BP5" s="466"/>
      <c r="BQ5" s="466"/>
      <c r="BR5" s="466"/>
      <c r="BS5" s="466"/>
      <c r="BT5" s="466"/>
      <c r="BU5" s="467"/>
      <c r="BV5" s="465">
        <v>8065492</v>
      </c>
      <c r="BW5" s="466"/>
      <c r="BX5" s="466"/>
      <c r="BY5" s="466"/>
      <c r="BZ5" s="466"/>
      <c r="CA5" s="466"/>
      <c r="CB5" s="466"/>
      <c r="CC5" s="467"/>
      <c r="CD5" s="474" t="s">
        <v>96</v>
      </c>
      <c r="CE5" s="475"/>
      <c r="CF5" s="475"/>
      <c r="CG5" s="475"/>
      <c r="CH5" s="475"/>
      <c r="CI5" s="475"/>
      <c r="CJ5" s="475"/>
      <c r="CK5" s="475"/>
      <c r="CL5" s="475"/>
      <c r="CM5" s="475"/>
      <c r="CN5" s="475"/>
      <c r="CO5" s="475"/>
      <c r="CP5" s="475"/>
      <c r="CQ5" s="475"/>
      <c r="CR5" s="475"/>
      <c r="CS5" s="476"/>
      <c r="CT5" s="435">
        <v>87.8</v>
      </c>
      <c r="CU5" s="436"/>
      <c r="CV5" s="436"/>
      <c r="CW5" s="436"/>
      <c r="CX5" s="436"/>
      <c r="CY5" s="436"/>
      <c r="CZ5" s="436"/>
      <c r="DA5" s="437"/>
      <c r="DB5" s="435">
        <v>84.1</v>
      </c>
      <c r="DC5" s="436"/>
      <c r="DD5" s="436"/>
      <c r="DE5" s="436"/>
      <c r="DF5" s="436"/>
      <c r="DG5" s="436"/>
      <c r="DH5" s="436"/>
      <c r="DI5" s="437"/>
      <c r="DJ5" s="185"/>
      <c r="DK5" s="185"/>
      <c r="DL5" s="185"/>
      <c r="DM5" s="185"/>
      <c r="DN5" s="185"/>
      <c r="DO5" s="185"/>
    </row>
    <row r="6" spans="1:119" ht="18.75" customHeight="1">
      <c r="A6" s="186"/>
      <c r="B6" s="618" t="s">
        <v>97</v>
      </c>
      <c r="C6" s="479"/>
      <c r="D6" s="479"/>
      <c r="E6" s="619"/>
      <c r="F6" s="619"/>
      <c r="G6" s="619"/>
      <c r="H6" s="619"/>
      <c r="I6" s="619"/>
      <c r="J6" s="619"/>
      <c r="K6" s="619"/>
      <c r="L6" s="619" t="s">
        <v>98</v>
      </c>
      <c r="M6" s="619"/>
      <c r="N6" s="619"/>
      <c r="O6" s="619"/>
      <c r="P6" s="619"/>
      <c r="Q6" s="619"/>
      <c r="R6" s="503"/>
      <c r="S6" s="503"/>
      <c r="T6" s="503"/>
      <c r="U6" s="503"/>
      <c r="V6" s="625"/>
      <c r="W6" s="556" t="s">
        <v>99</v>
      </c>
      <c r="X6" s="478"/>
      <c r="Y6" s="478"/>
      <c r="Z6" s="478"/>
      <c r="AA6" s="478"/>
      <c r="AB6" s="479"/>
      <c r="AC6" s="630" t="s">
        <v>100</v>
      </c>
      <c r="AD6" s="631"/>
      <c r="AE6" s="631"/>
      <c r="AF6" s="631"/>
      <c r="AG6" s="631"/>
      <c r="AH6" s="631"/>
      <c r="AI6" s="631"/>
      <c r="AJ6" s="631"/>
      <c r="AK6" s="631"/>
      <c r="AL6" s="632"/>
      <c r="AM6" s="534" t="s">
        <v>101</v>
      </c>
      <c r="AN6" s="439"/>
      <c r="AO6" s="439"/>
      <c r="AP6" s="439"/>
      <c r="AQ6" s="439"/>
      <c r="AR6" s="439"/>
      <c r="AS6" s="439"/>
      <c r="AT6" s="440"/>
      <c r="AU6" s="522" t="s">
        <v>94</v>
      </c>
      <c r="AV6" s="523"/>
      <c r="AW6" s="523"/>
      <c r="AX6" s="523"/>
      <c r="AY6" s="445" t="s">
        <v>102</v>
      </c>
      <c r="AZ6" s="446"/>
      <c r="BA6" s="446"/>
      <c r="BB6" s="446"/>
      <c r="BC6" s="446"/>
      <c r="BD6" s="446"/>
      <c r="BE6" s="446"/>
      <c r="BF6" s="446"/>
      <c r="BG6" s="446"/>
      <c r="BH6" s="446"/>
      <c r="BI6" s="446"/>
      <c r="BJ6" s="446"/>
      <c r="BK6" s="446"/>
      <c r="BL6" s="446"/>
      <c r="BM6" s="447"/>
      <c r="BN6" s="465">
        <v>116496</v>
      </c>
      <c r="BO6" s="466"/>
      <c r="BP6" s="466"/>
      <c r="BQ6" s="466"/>
      <c r="BR6" s="466"/>
      <c r="BS6" s="466"/>
      <c r="BT6" s="466"/>
      <c r="BU6" s="467"/>
      <c r="BV6" s="465">
        <v>198767</v>
      </c>
      <c r="BW6" s="466"/>
      <c r="BX6" s="466"/>
      <c r="BY6" s="466"/>
      <c r="BZ6" s="466"/>
      <c r="CA6" s="466"/>
      <c r="CB6" s="466"/>
      <c r="CC6" s="467"/>
      <c r="CD6" s="474" t="s">
        <v>103</v>
      </c>
      <c r="CE6" s="475"/>
      <c r="CF6" s="475"/>
      <c r="CG6" s="475"/>
      <c r="CH6" s="475"/>
      <c r="CI6" s="475"/>
      <c r="CJ6" s="475"/>
      <c r="CK6" s="475"/>
      <c r="CL6" s="475"/>
      <c r="CM6" s="475"/>
      <c r="CN6" s="475"/>
      <c r="CO6" s="475"/>
      <c r="CP6" s="475"/>
      <c r="CQ6" s="475"/>
      <c r="CR6" s="475"/>
      <c r="CS6" s="476"/>
      <c r="CT6" s="615">
        <v>91</v>
      </c>
      <c r="CU6" s="616"/>
      <c r="CV6" s="616"/>
      <c r="CW6" s="616"/>
      <c r="CX6" s="616"/>
      <c r="CY6" s="616"/>
      <c r="CZ6" s="616"/>
      <c r="DA6" s="617"/>
      <c r="DB6" s="615">
        <v>87.4</v>
      </c>
      <c r="DC6" s="616"/>
      <c r="DD6" s="616"/>
      <c r="DE6" s="616"/>
      <c r="DF6" s="616"/>
      <c r="DG6" s="616"/>
      <c r="DH6" s="616"/>
      <c r="DI6" s="617"/>
      <c r="DJ6" s="185"/>
      <c r="DK6" s="185"/>
      <c r="DL6" s="185"/>
      <c r="DM6" s="185"/>
      <c r="DN6" s="185"/>
      <c r="DO6" s="185"/>
    </row>
    <row r="7" spans="1:119" ht="18.75" customHeight="1">
      <c r="A7" s="186"/>
      <c r="B7" s="620"/>
      <c r="C7" s="621"/>
      <c r="D7" s="621"/>
      <c r="E7" s="622"/>
      <c r="F7" s="622"/>
      <c r="G7" s="622"/>
      <c r="H7" s="622"/>
      <c r="I7" s="622"/>
      <c r="J7" s="622"/>
      <c r="K7" s="622"/>
      <c r="L7" s="622"/>
      <c r="M7" s="622"/>
      <c r="N7" s="622"/>
      <c r="O7" s="622"/>
      <c r="P7" s="622"/>
      <c r="Q7" s="622"/>
      <c r="R7" s="626"/>
      <c r="S7" s="626"/>
      <c r="T7" s="626"/>
      <c r="U7" s="626"/>
      <c r="V7" s="627"/>
      <c r="W7" s="613"/>
      <c r="X7" s="427"/>
      <c r="Y7" s="427"/>
      <c r="Z7" s="427"/>
      <c r="AA7" s="427"/>
      <c r="AB7" s="621"/>
      <c r="AC7" s="633"/>
      <c r="AD7" s="428"/>
      <c r="AE7" s="428"/>
      <c r="AF7" s="428"/>
      <c r="AG7" s="428"/>
      <c r="AH7" s="428"/>
      <c r="AI7" s="428"/>
      <c r="AJ7" s="428"/>
      <c r="AK7" s="428"/>
      <c r="AL7" s="634"/>
      <c r="AM7" s="534" t="s">
        <v>104</v>
      </c>
      <c r="AN7" s="439"/>
      <c r="AO7" s="439"/>
      <c r="AP7" s="439"/>
      <c r="AQ7" s="439"/>
      <c r="AR7" s="439"/>
      <c r="AS7" s="439"/>
      <c r="AT7" s="440"/>
      <c r="AU7" s="522" t="s">
        <v>105</v>
      </c>
      <c r="AV7" s="523"/>
      <c r="AW7" s="523"/>
      <c r="AX7" s="523"/>
      <c r="AY7" s="445" t="s">
        <v>106</v>
      </c>
      <c r="AZ7" s="446"/>
      <c r="BA7" s="446"/>
      <c r="BB7" s="446"/>
      <c r="BC7" s="446"/>
      <c r="BD7" s="446"/>
      <c r="BE7" s="446"/>
      <c r="BF7" s="446"/>
      <c r="BG7" s="446"/>
      <c r="BH7" s="446"/>
      <c r="BI7" s="446"/>
      <c r="BJ7" s="446"/>
      <c r="BK7" s="446"/>
      <c r="BL7" s="446"/>
      <c r="BM7" s="447"/>
      <c r="BN7" s="465">
        <v>63720</v>
      </c>
      <c r="BO7" s="466"/>
      <c r="BP7" s="466"/>
      <c r="BQ7" s="466"/>
      <c r="BR7" s="466"/>
      <c r="BS7" s="466"/>
      <c r="BT7" s="466"/>
      <c r="BU7" s="467"/>
      <c r="BV7" s="465">
        <v>140679</v>
      </c>
      <c r="BW7" s="466"/>
      <c r="BX7" s="466"/>
      <c r="BY7" s="466"/>
      <c r="BZ7" s="466"/>
      <c r="CA7" s="466"/>
      <c r="CB7" s="466"/>
      <c r="CC7" s="467"/>
      <c r="CD7" s="474" t="s">
        <v>107</v>
      </c>
      <c r="CE7" s="475"/>
      <c r="CF7" s="475"/>
      <c r="CG7" s="475"/>
      <c r="CH7" s="475"/>
      <c r="CI7" s="475"/>
      <c r="CJ7" s="475"/>
      <c r="CK7" s="475"/>
      <c r="CL7" s="475"/>
      <c r="CM7" s="475"/>
      <c r="CN7" s="475"/>
      <c r="CO7" s="475"/>
      <c r="CP7" s="475"/>
      <c r="CQ7" s="475"/>
      <c r="CR7" s="475"/>
      <c r="CS7" s="476"/>
      <c r="CT7" s="465">
        <v>2832570</v>
      </c>
      <c r="CU7" s="466"/>
      <c r="CV7" s="466"/>
      <c r="CW7" s="466"/>
      <c r="CX7" s="466"/>
      <c r="CY7" s="466"/>
      <c r="CZ7" s="466"/>
      <c r="DA7" s="467"/>
      <c r="DB7" s="465">
        <v>2953002</v>
      </c>
      <c r="DC7" s="466"/>
      <c r="DD7" s="466"/>
      <c r="DE7" s="466"/>
      <c r="DF7" s="466"/>
      <c r="DG7" s="466"/>
      <c r="DH7" s="466"/>
      <c r="DI7" s="467"/>
      <c r="DJ7" s="185"/>
      <c r="DK7" s="185"/>
      <c r="DL7" s="185"/>
      <c r="DM7" s="185"/>
      <c r="DN7" s="185"/>
      <c r="DO7" s="185"/>
    </row>
    <row r="8" spans="1:119" ht="18.75" customHeight="1" thickBot="1">
      <c r="A8" s="186"/>
      <c r="B8" s="623"/>
      <c r="C8" s="557"/>
      <c r="D8" s="557"/>
      <c r="E8" s="624"/>
      <c r="F8" s="624"/>
      <c r="G8" s="624"/>
      <c r="H8" s="624"/>
      <c r="I8" s="624"/>
      <c r="J8" s="624"/>
      <c r="K8" s="624"/>
      <c r="L8" s="624"/>
      <c r="M8" s="624"/>
      <c r="N8" s="624"/>
      <c r="O8" s="624"/>
      <c r="P8" s="624"/>
      <c r="Q8" s="624"/>
      <c r="R8" s="628"/>
      <c r="S8" s="628"/>
      <c r="T8" s="628"/>
      <c r="U8" s="628"/>
      <c r="V8" s="629"/>
      <c r="W8" s="546"/>
      <c r="X8" s="547"/>
      <c r="Y8" s="547"/>
      <c r="Z8" s="547"/>
      <c r="AA8" s="547"/>
      <c r="AB8" s="557"/>
      <c r="AC8" s="635"/>
      <c r="AD8" s="636"/>
      <c r="AE8" s="636"/>
      <c r="AF8" s="636"/>
      <c r="AG8" s="636"/>
      <c r="AH8" s="636"/>
      <c r="AI8" s="636"/>
      <c r="AJ8" s="636"/>
      <c r="AK8" s="636"/>
      <c r="AL8" s="637"/>
      <c r="AM8" s="534" t="s">
        <v>108</v>
      </c>
      <c r="AN8" s="439"/>
      <c r="AO8" s="439"/>
      <c r="AP8" s="439"/>
      <c r="AQ8" s="439"/>
      <c r="AR8" s="439"/>
      <c r="AS8" s="439"/>
      <c r="AT8" s="440"/>
      <c r="AU8" s="522" t="s">
        <v>94</v>
      </c>
      <c r="AV8" s="523"/>
      <c r="AW8" s="523"/>
      <c r="AX8" s="523"/>
      <c r="AY8" s="445" t="s">
        <v>109</v>
      </c>
      <c r="AZ8" s="446"/>
      <c r="BA8" s="446"/>
      <c r="BB8" s="446"/>
      <c r="BC8" s="446"/>
      <c r="BD8" s="446"/>
      <c r="BE8" s="446"/>
      <c r="BF8" s="446"/>
      <c r="BG8" s="446"/>
      <c r="BH8" s="446"/>
      <c r="BI8" s="446"/>
      <c r="BJ8" s="446"/>
      <c r="BK8" s="446"/>
      <c r="BL8" s="446"/>
      <c r="BM8" s="447"/>
      <c r="BN8" s="465">
        <v>52776</v>
      </c>
      <c r="BO8" s="466"/>
      <c r="BP8" s="466"/>
      <c r="BQ8" s="466"/>
      <c r="BR8" s="466"/>
      <c r="BS8" s="466"/>
      <c r="BT8" s="466"/>
      <c r="BU8" s="467"/>
      <c r="BV8" s="465">
        <v>58088</v>
      </c>
      <c r="BW8" s="466"/>
      <c r="BX8" s="466"/>
      <c r="BY8" s="466"/>
      <c r="BZ8" s="466"/>
      <c r="CA8" s="466"/>
      <c r="CB8" s="466"/>
      <c r="CC8" s="467"/>
      <c r="CD8" s="474" t="s">
        <v>110</v>
      </c>
      <c r="CE8" s="475"/>
      <c r="CF8" s="475"/>
      <c r="CG8" s="475"/>
      <c r="CH8" s="475"/>
      <c r="CI8" s="475"/>
      <c r="CJ8" s="475"/>
      <c r="CK8" s="475"/>
      <c r="CL8" s="475"/>
      <c r="CM8" s="475"/>
      <c r="CN8" s="475"/>
      <c r="CO8" s="475"/>
      <c r="CP8" s="475"/>
      <c r="CQ8" s="475"/>
      <c r="CR8" s="475"/>
      <c r="CS8" s="476"/>
      <c r="CT8" s="578">
        <v>0.12</v>
      </c>
      <c r="CU8" s="579"/>
      <c r="CV8" s="579"/>
      <c r="CW8" s="579"/>
      <c r="CX8" s="579"/>
      <c r="CY8" s="579"/>
      <c r="CZ8" s="579"/>
      <c r="DA8" s="580"/>
      <c r="DB8" s="578">
        <v>0.12</v>
      </c>
      <c r="DC8" s="579"/>
      <c r="DD8" s="579"/>
      <c r="DE8" s="579"/>
      <c r="DF8" s="579"/>
      <c r="DG8" s="579"/>
      <c r="DH8" s="579"/>
      <c r="DI8" s="580"/>
      <c r="DJ8" s="185"/>
      <c r="DK8" s="185"/>
      <c r="DL8" s="185"/>
      <c r="DM8" s="185"/>
      <c r="DN8" s="185"/>
      <c r="DO8" s="185"/>
    </row>
    <row r="9" spans="1:119" ht="18.75" customHeight="1" thickBot="1">
      <c r="A9" s="186"/>
      <c r="B9" s="604" t="s">
        <v>111</v>
      </c>
      <c r="C9" s="605"/>
      <c r="D9" s="605"/>
      <c r="E9" s="605"/>
      <c r="F9" s="605"/>
      <c r="G9" s="605"/>
      <c r="H9" s="605"/>
      <c r="I9" s="605"/>
      <c r="J9" s="605"/>
      <c r="K9" s="528"/>
      <c r="L9" s="606" t="s">
        <v>112</v>
      </c>
      <c r="M9" s="607"/>
      <c r="N9" s="607"/>
      <c r="O9" s="607"/>
      <c r="P9" s="607"/>
      <c r="Q9" s="608"/>
      <c r="R9" s="609">
        <v>3608</v>
      </c>
      <c r="S9" s="610"/>
      <c r="T9" s="610"/>
      <c r="U9" s="610"/>
      <c r="V9" s="611"/>
      <c r="W9" s="544" t="s">
        <v>113</v>
      </c>
      <c r="X9" s="545"/>
      <c r="Y9" s="545"/>
      <c r="Z9" s="545"/>
      <c r="AA9" s="545"/>
      <c r="AB9" s="545"/>
      <c r="AC9" s="545"/>
      <c r="AD9" s="545"/>
      <c r="AE9" s="545"/>
      <c r="AF9" s="545"/>
      <c r="AG9" s="545"/>
      <c r="AH9" s="545"/>
      <c r="AI9" s="545"/>
      <c r="AJ9" s="545"/>
      <c r="AK9" s="545"/>
      <c r="AL9" s="612"/>
      <c r="AM9" s="534" t="s">
        <v>114</v>
      </c>
      <c r="AN9" s="439"/>
      <c r="AO9" s="439"/>
      <c r="AP9" s="439"/>
      <c r="AQ9" s="439"/>
      <c r="AR9" s="439"/>
      <c r="AS9" s="439"/>
      <c r="AT9" s="440"/>
      <c r="AU9" s="522" t="s">
        <v>115</v>
      </c>
      <c r="AV9" s="523"/>
      <c r="AW9" s="523"/>
      <c r="AX9" s="523"/>
      <c r="AY9" s="445" t="s">
        <v>116</v>
      </c>
      <c r="AZ9" s="446"/>
      <c r="BA9" s="446"/>
      <c r="BB9" s="446"/>
      <c r="BC9" s="446"/>
      <c r="BD9" s="446"/>
      <c r="BE9" s="446"/>
      <c r="BF9" s="446"/>
      <c r="BG9" s="446"/>
      <c r="BH9" s="446"/>
      <c r="BI9" s="446"/>
      <c r="BJ9" s="446"/>
      <c r="BK9" s="446"/>
      <c r="BL9" s="446"/>
      <c r="BM9" s="447"/>
      <c r="BN9" s="465">
        <v>-5312</v>
      </c>
      <c r="BO9" s="466"/>
      <c r="BP9" s="466"/>
      <c r="BQ9" s="466"/>
      <c r="BR9" s="466"/>
      <c r="BS9" s="466"/>
      <c r="BT9" s="466"/>
      <c r="BU9" s="467"/>
      <c r="BV9" s="465">
        <v>-94757</v>
      </c>
      <c r="BW9" s="466"/>
      <c r="BX9" s="466"/>
      <c r="BY9" s="466"/>
      <c r="BZ9" s="466"/>
      <c r="CA9" s="466"/>
      <c r="CB9" s="466"/>
      <c r="CC9" s="467"/>
      <c r="CD9" s="474" t="s">
        <v>117</v>
      </c>
      <c r="CE9" s="475"/>
      <c r="CF9" s="475"/>
      <c r="CG9" s="475"/>
      <c r="CH9" s="475"/>
      <c r="CI9" s="475"/>
      <c r="CJ9" s="475"/>
      <c r="CK9" s="475"/>
      <c r="CL9" s="475"/>
      <c r="CM9" s="475"/>
      <c r="CN9" s="475"/>
      <c r="CO9" s="475"/>
      <c r="CP9" s="475"/>
      <c r="CQ9" s="475"/>
      <c r="CR9" s="475"/>
      <c r="CS9" s="476"/>
      <c r="CT9" s="435">
        <v>19.7</v>
      </c>
      <c r="CU9" s="436"/>
      <c r="CV9" s="436"/>
      <c r="CW9" s="436"/>
      <c r="CX9" s="436"/>
      <c r="CY9" s="436"/>
      <c r="CZ9" s="436"/>
      <c r="DA9" s="437"/>
      <c r="DB9" s="435">
        <v>19.100000000000001</v>
      </c>
      <c r="DC9" s="436"/>
      <c r="DD9" s="436"/>
      <c r="DE9" s="436"/>
      <c r="DF9" s="436"/>
      <c r="DG9" s="436"/>
      <c r="DH9" s="436"/>
      <c r="DI9" s="437"/>
      <c r="DJ9" s="185"/>
      <c r="DK9" s="185"/>
      <c r="DL9" s="185"/>
      <c r="DM9" s="185"/>
      <c r="DN9" s="185"/>
      <c r="DO9" s="185"/>
    </row>
    <row r="10" spans="1:119" ht="18.75" customHeight="1" thickBot="1">
      <c r="A10" s="186"/>
      <c r="B10" s="604"/>
      <c r="C10" s="605"/>
      <c r="D10" s="605"/>
      <c r="E10" s="605"/>
      <c r="F10" s="605"/>
      <c r="G10" s="605"/>
      <c r="H10" s="605"/>
      <c r="I10" s="605"/>
      <c r="J10" s="605"/>
      <c r="K10" s="528"/>
      <c r="L10" s="438" t="s">
        <v>118</v>
      </c>
      <c r="M10" s="439"/>
      <c r="N10" s="439"/>
      <c r="O10" s="439"/>
      <c r="P10" s="439"/>
      <c r="Q10" s="440"/>
      <c r="R10" s="441">
        <v>3984</v>
      </c>
      <c r="S10" s="442"/>
      <c r="T10" s="442"/>
      <c r="U10" s="442"/>
      <c r="V10" s="444"/>
      <c r="W10" s="613"/>
      <c r="X10" s="427"/>
      <c r="Y10" s="427"/>
      <c r="Z10" s="427"/>
      <c r="AA10" s="427"/>
      <c r="AB10" s="427"/>
      <c r="AC10" s="427"/>
      <c r="AD10" s="427"/>
      <c r="AE10" s="427"/>
      <c r="AF10" s="427"/>
      <c r="AG10" s="427"/>
      <c r="AH10" s="427"/>
      <c r="AI10" s="427"/>
      <c r="AJ10" s="427"/>
      <c r="AK10" s="427"/>
      <c r="AL10" s="614"/>
      <c r="AM10" s="534" t="s">
        <v>119</v>
      </c>
      <c r="AN10" s="439"/>
      <c r="AO10" s="439"/>
      <c r="AP10" s="439"/>
      <c r="AQ10" s="439"/>
      <c r="AR10" s="439"/>
      <c r="AS10" s="439"/>
      <c r="AT10" s="440"/>
      <c r="AU10" s="522" t="s">
        <v>120</v>
      </c>
      <c r="AV10" s="523"/>
      <c r="AW10" s="523"/>
      <c r="AX10" s="523"/>
      <c r="AY10" s="445" t="s">
        <v>121</v>
      </c>
      <c r="AZ10" s="446"/>
      <c r="BA10" s="446"/>
      <c r="BB10" s="446"/>
      <c r="BC10" s="446"/>
      <c r="BD10" s="446"/>
      <c r="BE10" s="446"/>
      <c r="BF10" s="446"/>
      <c r="BG10" s="446"/>
      <c r="BH10" s="446"/>
      <c r="BI10" s="446"/>
      <c r="BJ10" s="446"/>
      <c r="BK10" s="446"/>
      <c r="BL10" s="446"/>
      <c r="BM10" s="447"/>
      <c r="BN10" s="465">
        <v>30177</v>
      </c>
      <c r="BO10" s="466"/>
      <c r="BP10" s="466"/>
      <c r="BQ10" s="466"/>
      <c r="BR10" s="466"/>
      <c r="BS10" s="466"/>
      <c r="BT10" s="466"/>
      <c r="BU10" s="467"/>
      <c r="BV10" s="465">
        <v>77861</v>
      </c>
      <c r="BW10" s="466"/>
      <c r="BX10" s="466"/>
      <c r="BY10" s="466"/>
      <c r="BZ10" s="466"/>
      <c r="CA10" s="466"/>
      <c r="CB10" s="466"/>
      <c r="CC10" s="467"/>
      <c r="CD10" s="190" t="s">
        <v>122</v>
      </c>
      <c r="CE10" s="191"/>
      <c r="CF10" s="191"/>
      <c r="CG10" s="191"/>
      <c r="CH10" s="191"/>
      <c r="CI10" s="191"/>
      <c r="CJ10" s="191"/>
      <c r="CK10" s="191"/>
      <c r="CL10" s="191"/>
      <c r="CM10" s="191"/>
      <c r="CN10" s="191"/>
      <c r="CO10" s="191"/>
      <c r="CP10" s="191"/>
      <c r="CQ10" s="191"/>
      <c r="CR10" s="191"/>
      <c r="CS10" s="192"/>
      <c r="CT10" s="193"/>
      <c r="CU10" s="194"/>
      <c r="CV10" s="194"/>
      <c r="CW10" s="194"/>
      <c r="CX10" s="194"/>
      <c r="CY10" s="194"/>
      <c r="CZ10" s="194"/>
      <c r="DA10" s="195"/>
      <c r="DB10" s="193"/>
      <c r="DC10" s="194"/>
      <c r="DD10" s="194"/>
      <c r="DE10" s="194"/>
      <c r="DF10" s="194"/>
      <c r="DG10" s="194"/>
      <c r="DH10" s="194"/>
      <c r="DI10" s="195"/>
      <c r="DJ10" s="185"/>
      <c r="DK10" s="185"/>
      <c r="DL10" s="185"/>
      <c r="DM10" s="185"/>
      <c r="DN10" s="185"/>
      <c r="DO10" s="185"/>
    </row>
    <row r="11" spans="1:119" ht="18.75" customHeight="1" thickBot="1">
      <c r="A11" s="186"/>
      <c r="B11" s="604"/>
      <c r="C11" s="605"/>
      <c r="D11" s="605"/>
      <c r="E11" s="605"/>
      <c r="F11" s="605"/>
      <c r="G11" s="605"/>
      <c r="H11" s="605"/>
      <c r="I11" s="605"/>
      <c r="J11" s="605"/>
      <c r="K11" s="528"/>
      <c r="L11" s="511" t="s">
        <v>123</v>
      </c>
      <c r="M11" s="512"/>
      <c r="N11" s="512"/>
      <c r="O11" s="512"/>
      <c r="P11" s="512"/>
      <c r="Q11" s="513"/>
      <c r="R11" s="601" t="s">
        <v>124</v>
      </c>
      <c r="S11" s="602"/>
      <c r="T11" s="602"/>
      <c r="U11" s="602"/>
      <c r="V11" s="603"/>
      <c r="W11" s="613"/>
      <c r="X11" s="427"/>
      <c r="Y11" s="427"/>
      <c r="Z11" s="427"/>
      <c r="AA11" s="427"/>
      <c r="AB11" s="427"/>
      <c r="AC11" s="427"/>
      <c r="AD11" s="427"/>
      <c r="AE11" s="427"/>
      <c r="AF11" s="427"/>
      <c r="AG11" s="427"/>
      <c r="AH11" s="427"/>
      <c r="AI11" s="427"/>
      <c r="AJ11" s="427"/>
      <c r="AK11" s="427"/>
      <c r="AL11" s="614"/>
      <c r="AM11" s="534" t="s">
        <v>125</v>
      </c>
      <c r="AN11" s="439"/>
      <c r="AO11" s="439"/>
      <c r="AP11" s="439"/>
      <c r="AQ11" s="439"/>
      <c r="AR11" s="439"/>
      <c r="AS11" s="439"/>
      <c r="AT11" s="440"/>
      <c r="AU11" s="522" t="s">
        <v>126</v>
      </c>
      <c r="AV11" s="523"/>
      <c r="AW11" s="523"/>
      <c r="AX11" s="523"/>
      <c r="AY11" s="445" t="s">
        <v>127</v>
      </c>
      <c r="AZ11" s="446"/>
      <c r="BA11" s="446"/>
      <c r="BB11" s="446"/>
      <c r="BC11" s="446"/>
      <c r="BD11" s="446"/>
      <c r="BE11" s="446"/>
      <c r="BF11" s="446"/>
      <c r="BG11" s="446"/>
      <c r="BH11" s="446"/>
      <c r="BI11" s="446"/>
      <c r="BJ11" s="446"/>
      <c r="BK11" s="446"/>
      <c r="BL11" s="446"/>
      <c r="BM11" s="447"/>
      <c r="BN11" s="465">
        <v>168885</v>
      </c>
      <c r="BO11" s="466"/>
      <c r="BP11" s="466"/>
      <c r="BQ11" s="466"/>
      <c r="BR11" s="466"/>
      <c r="BS11" s="466"/>
      <c r="BT11" s="466"/>
      <c r="BU11" s="467"/>
      <c r="BV11" s="465">
        <v>116486</v>
      </c>
      <c r="BW11" s="466"/>
      <c r="BX11" s="466"/>
      <c r="BY11" s="466"/>
      <c r="BZ11" s="466"/>
      <c r="CA11" s="466"/>
      <c r="CB11" s="466"/>
      <c r="CC11" s="467"/>
      <c r="CD11" s="474" t="s">
        <v>128</v>
      </c>
      <c r="CE11" s="475"/>
      <c r="CF11" s="475"/>
      <c r="CG11" s="475"/>
      <c r="CH11" s="475"/>
      <c r="CI11" s="475"/>
      <c r="CJ11" s="475"/>
      <c r="CK11" s="475"/>
      <c r="CL11" s="475"/>
      <c r="CM11" s="475"/>
      <c r="CN11" s="475"/>
      <c r="CO11" s="475"/>
      <c r="CP11" s="475"/>
      <c r="CQ11" s="475"/>
      <c r="CR11" s="475"/>
      <c r="CS11" s="476"/>
      <c r="CT11" s="578" t="s">
        <v>129</v>
      </c>
      <c r="CU11" s="579"/>
      <c r="CV11" s="579"/>
      <c r="CW11" s="579"/>
      <c r="CX11" s="579"/>
      <c r="CY11" s="579"/>
      <c r="CZ11" s="579"/>
      <c r="DA11" s="580"/>
      <c r="DB11" s="578" t="s">
        <v>130</v>
      </c>
      <c r="DC11" s="579"/>
      <c r="DD11" s="579"/>
      <c r="DE11" s="579"/>
      <c r="DF11" s="579"/>
      <c r="DG11" s="579"/>
      <c r="DH11" s="579"/>
      <c r="DI11" s="580"/>
      <c r="DJ11" s="185"/>
      <c r="DK11" s="185"/>
      <c r="DL11" s="185"/>
      <c r="DM11" s="185"/>
      <c r="DN11" s="185"/>
      <c r="DO11" s="185"/>
    </row>
    <row r="12" spans="1:119" ht="18.75" customHeight="1">
      <c r="A12" s="186"/>
      <c r="B12" s="581" t="s">
        <v>131</v>
      </c>
      <c r="C12" s="582"/>
      <c r="D12" s="582"/>
      <c r="E12" s="582"/>
      <c r="F12" s="582"/>
      <c r="G12" s="582"/>
      <c r="H12" s="582"/>
      <c r="I12" s="582"/>
      <c r="J12" s="582"/>
      <c r="K12" s="583"/>
      <c r="L12" s="590" t="s">
        <v>132</v>
      </c>
      <c r="M12" s="591"/>
      <c r="N12" s="591"/>
      <c r="O12" s="591"/>
      <c r="P12" s="591"/>
      <c r="Q12" s="592"/>
      <c r="R12" s="593">
        <v>3542</v>
      </c>
      <c r="S12" s="594"/>
      <c r="T12" s="594"/>
      <c r="U12" s="594"/>
      <c r="V12" s="595"/>
      <c r="W12" s="596" t="s">
        <v>1</v>
      </c>
      <c r="X12" s="523"/>
      <c r="Y12" s="523"/>
      <c r="Z12" s="523"/>
      <c r="AA12" s="523"/>
      <c r="AB12" s="597"/>
      <c r="AC12" s="522" t="s">
        <v>133</v>
      </c>
      <c r="AD12" s="523"/>
      <c r="AE12" s="523"/>
      <c r="AF12" s="523"/>
      <c r="AG12" s="597"/>
      <c r="AH12" s="522" t="s">
        <v>134</v>
      </c>
      <c r="AI12" s="523"/>
      <c r="AJ12" s="523"/>
      <c r="AK12" s="523"/>
      <c r="AL12" s="598"/>
      <c r="AM12" s="534" t="s">
        <v>135</v>
      </c>
      <c r="AN12" s="439"/>
      <c r="AO12" s="439"/>
      <c r="AP12" s="439"/>
      <c r="AQ12" s="439"/>
      <c r="AR12" s="439"/>
      <c r="AS12" s="439"/>
      <c r="AT12" s="440"/>
      <c r="AU12" s="522" t="s">
        <v>136</v>
      </c>
      <c r="AV12" s="523"/>
      <c r="AW12" s="523"/>
      <c r="AX12" s="523"/>
      <c r="AY12" s="445" t="s">
        <v>137</v>
      </c>
      <c r="AZ12" s="446"/>
      <c r="BA12" s="446"/>
      <c r="BB12" s="446"/>
      <c r="BC12" s="446"/>
      <c r="BD12" s="446"/>
      <c r="BE12" s="446"/>
      <c r="BF12" s="446"/>
      <c r="BG12" s="446"/>
      <c r="BH12" s="446"/>
      <c r="BI12" s="446"/>
      <c r="BJ12" s="446"/>
      <c r="BK12" s="446"/>
      <c r="BL12" s="446"/>
      <c r="BM12" s="447"/>
      <c r="BN12" s="465">
        <v>222149</v>
      </c>
      <c r="BO12" s="466"/>
      <c r="BP12" s="466"/>
      <c r="BQ12" s="466"/>
      <c r="BR12" s="466"/>
      <c r="BS12" s="466"/>
      <c r="BT12" s="466"/>
      <c r="BU12" s="467"/>
      <c r="BV12" s="465">
        <v>6546</v>
      </c>
      <c r="BW12" s="466"/>
      <c r="BX12" s="466"/>
      <c r="BY12" s="466"/>
      <c r="BZ12" s="466"/>
      <c r="CA12" s="466"/>
      <c r="CB12" s="466"/>
      <c r="CC12" s="467"/>
      <c r="CD12" s="474" t="s">
        <v>138</v>
      </c>
      <c r="CE12" s="475"/>
      <c r="CF12" s="475"/>
      <c r="CG12" s="475"/>
      <c r="CH12" s="475"/>
      <c r="CI12" s="475"/>
      <c r="CJ12" s="475"/>
      <c r="CK12" s="475"/>
      <c r="CL12" s="475"/>
      <c r="CM12" s="475"/>
      <c r="CN12" s="475"/>
      <c r="CO12" s="475"/>
      <c r="CP12" s="475"/>
      <c r="CQ12" s="475"/>
      <c r="CR12" s="475"/>
      <c r="CS12" s="476"/>
      <c r="CT12" s="578" t="s">
        <v>139</v>
      </c>
      <c r="CU12" s="579"/>
      <c r="CV12" s="579"/>
      <c r="CW12" s="579"/>
      <c r="CX12" s="579"/>
      <c r="CY12" s="579"/>
      <c r="CZ12" s="579"/>
      <c r="DA12" s="580"/>
      <c r="DB12" s="578" t="s">
        <v>139</v>
      </c>
      <c r="DC12" s="579"/>
      <c r="DD12" s="579"/>
      <c r="DE12" s="579"/>
      <c r="DF12" s="579"/>
      <c r="DG12" s="579"/>
      <c r="DH12" s="579"/>
      <c r="DI12" s="580"/>
      <c r="DJ12" s="185"/>
      <c r="DK12" s="185"/>
      <c r="DL12" s="185"/>
      <c r="DM12" s="185"/>
      <c r="DN12" s="185"/>
      <c r="DO12" s="185"/>
    </row>
    <row r="13" spans="1:119" ht="18.75" customHeight="1">
      <c r="A13" s="186"/>
      <c r="B13" s="584"/>
      <c r="C13" s="585"/>
      <c r="D13" s="585"/>
      <c r="E13" s="585"/>
      <c r="F13" s="585"/>
      <c r="G13" s="585"/>
      <c r="H13" s="585"/>
      <c r="I13" s="585"/>
      <c r="J13" s="585"/>
      <c r="K13" s="586"/>
      <c r="L13" s="196"/>
      <c r="M13" s="565" t="s">
        <v>140</v>
      </c>
      <c r="N13" s="566"/>
      <c r="O13" s="566"/>
      <c r="P13" s="566"/>
      <c r="Q13" s="567"/>
      <c r="R13" s="568">
        <v>3539</v>
      </c>
      <c r="S13" s="569"/>
      <c r="T13" s="569"/>
      <c r="U13" s="569"/>
      <c r="V13" s="570"/>
      <c r="W13" s="556" t="s">
        <v>141</v>
      </c>
      <c r="X13" s="478"/>
      <c r="Y13" s="478"/>
      <c r="Z13" s="478"/>
      <c r="AA13" s="478"/>
      <c r="AB13" s="479"/>
      <c r="AC13" s="441">
        <v>511</v>
      </c>
      <c r="AD13" s="442"/>
      <c r="AE13" s="442"/>
      <c r="AF13" s="442"/>
      <c r="AG13" s="443"/>
      <c r="AH13" s="441">
        <v>575</v>
      </c>
      <c r="AI13" s="442"/>
      <c r="AJ13" s="442"/>
      <c r="AK13" s="442"/>
      <c r="AL13" s="444"/>
      <c r="AM13" s="534" t="s">
        <v>142</v>
      </c>
      <c r="AN13" s="439"/>
      <c r="AO13" s="439"/>
      <c r="AP13" s="439"/>
      <c r="AQ13" s="439"/>
      <c r="AR13" s="439"/>
      <c r="AS13" s="439"/>
      <c r="AT13" s="440"/>
      <c r="AU13" s="522" t="s">
        <v>143</v>
      </c>
      <c r="AV13" s="523"/>
      <c r="AW13" s="523"/>
      <c r="AX13" s="523"/>
      <c r="AY13" s="445" t="s">
        <v>144</v>
      </c>
      <c r="AZ13" s="446"/>
      <c r="BA13" s="446"/>
      <c r="BB13" s="446"/>
      <c r="BC13" s="446"/>
      <c r="BD13" s="446"/>
      <c r="BE13" s="446"/>
      <c r="BF13" s="446"/>
      <c r="BG13" s="446"/>
      <c r="BH13" s="446"/>
      <c r="BI13" s="446"/>
      <c r="BJ13" s="446"/>
      <c r="BK13" s="446"/>
      <c r="BL13" s="446"/>
      <c r="BM13" s="447"/>
      <c r="BN13" s="465">
        <v>-28399</v>
      </c>
      <c r="BO13" s="466"/>
      <c r="BP13" s="466"/>
      <c r="BQ13" s="466"/>
      <c r="BR13" s="466"/>
      <c r="BS13" s="466"/>
      <c r="BT13" s="466"/>
      <c r="BU13" s="467"/>
      <c r="BV13" s="465">
        <v>93044</v>
      </c>
      <c r="BW13" s="466"/>
      <c r="BX13" s="466"/>
      <c r="BY13" s="466"/>
      <c r="BZ13" s="466"/>
      <c r="CA13" s="466"/>
      <c r="CB13" s="466"/>
      <c r="CC13" s="467"/>
      <c r="CD13" s="474" t="s">
        <v>145</v>
      </c>
      <c r="CE13" s="475"/>
      <c r="CF13" s="475"/>
      <c r="CG13" s="475"/>
      <c r="CH13" s="475"/>
      <c r="CI13" s="475"/>
      <c r="CJ13" s="475"/>
      <c r="CK13" s="475"/>
      <c r="CL13" s="475"/>
      <c r="CM13" s="475"/>
      <c r="CN13" s="475"/>
      <c r="CO13" s="475"/>
      <c r="CP13" s="475"/>
      <c r="CQ13" s="475"/>
      <c r="CR13" s="475"/>
      <c r="CS13" s="476"/>
      <c r="CT13" s="435">
        <v>4.4000000000000004</v>
      </c>
      <c r="CU13" s="436"/>
      <c r="CV13" s="436"/>
      <c r="CW13" s="436"/>
      <c r="CX13" s="436"/>
      <c r="CY13" s="436"/>
      <c r="CZ13" s="436"/>
      <c r="DA13" s="437"/>
      <c r="DB13" s="435">
        <v>4.5999999999999996</v>
      </c>
      <c r="DC13" s="436"/>
      <c r="DD13" s="436"/>
      <c r="DE13" s="436"/>
      <c r="DF13" s="436"/>
      <c r="DG13" s="436"/>
      <c r="DH13" s="436"/>
      <c r="DI13" s="437"/>
      <c r="DJ13" s="185"/>
      <c r="DK13" s="185"/>
      <c r="DL13" s="185"/>
      <c r="DM13" s="185"/>
      <c r="DN13" s="185"/>
      <c r="DO13" s="185"/>
    </row>
    <row r="14" spans="1:119" ht="18.75" customHeight="1" thickBot="1">
      <c r="A14" s="186"/>
      <c r="B14" s="584"/>
      <c r="C14" s="585"/>
      <c r="D14" s="585"/>
      <c r="E14" s="585"/>
      <c r="F14" s="585"/>
      <c r="G14" s="585"/>
      <c r="H14" s="585"/>
      <c r="I14" s="585"/>
      <c r="J14" s="585"/>
      <c r="K14" s="586"/>
      <c r="L14" s="558" t="s">
        <v>146</v>
      </c>
      <c r="M14" s="599"/>
      <c r="N14" s="599"/>
      <c r="O14" s="599"/>
      <c r="P14" s="599"/>
      <c r="Q14" s="600"/>
      <c r="R14" s="568">
        <v>3613</v>
      </c>
      <c r="S14" s="569"/>
      <c r="T14" s="569"/>
      <c r="U14" s="569"/>
      <c r="V14" s="570"/>
      <c r="W14" s="571"/>
      <c r="X14" s="481"/>
      <c r="Y14" s="481"/>
      <c r="Z14" s="481"/>
      <c r="AA14" s="481"/>
      <c r="AB14" s="482"/>
      <c r="AC14" s="561">
        <v>27.7</v>
      </c>
      <c r="AD14" s="562"/>
      <c r="AE14" s="562"/>
      <c r="AF14" s="562"/>
      <c r="AG14" s="563"/>
      <c r="AH14" s="561">
        <v>27.7</v>
      </c>
      <c r="AI14" s="562"/>
      <c r="AJ14" s="562"/>
      <c r="AK14" s="562"/>
      <c r="AL14" s="564"/>
      <c r="AM14" s="534"/>
      <c r="AN14" s="439"/>
      <c r="AO14" s="439"/>
      <c r="AP14" s="439"/>
      <c r="AQ14" s="439"/>
      <c r="AR14" s="439"/>
      <c r="AS14" s="439"/>
      <c r="AT14" s="440"/>
      <c r="AU14" s="522"/>
      <c r="AV14" s="523"/>
      <c r="AW14" s="523"/>
      <c r="AX14" s="523"/>
      <c r="AY14" s="445"/>
      <c r="AZ14" s="446"/>
      <c r="BA14" s="446"/>
      <c r="BB14" s="446"/>
      <c r="BC14" s="446"/>
      <c r="BD14" s="446"/>
      <c r="BE14" s="446"/>
      <c r="BF14" s="446"/>
      <c r="BG14" s="446"/>
      <c r="BH14" s="446"/>
      <c r="BI14" s="446"/>
      <c r="BJ14" s="446"/>
      <c r="BK14" s="446"/>
      <c r="BL14" s="446"/>
      <c r="BM14" s="447"/>
      <c r="BN14" s="465"/>
      <c r="BO14" s="466"/>
      <c r="BP14" s="466"/>
      <c r="BQ14" s="466"/>
      <c r="BR14" s="466"/>
      <c r="BS14" s="466"/>
      <c r="BT14" s="466"/>
      <c r="BU14" s="467"/>
      <c r="BV14" s="465"/>
      <c r="BW14" s="466"/>
      <c r="BX14" s="466"/>
      <c r="BY14" s="466"/>
      <c r="BZ14" s="466"/>
      <c r="CA14" s="466"/>
      <c r="CB14" s="466"/>
      <c r="CC14" s="467"/>
      <c r="CD14" s="471" t="s">
        <v>147</v>
      </c>
      <c r="CE14" s="472"/>
      <c r="CF14" s="472"/>
      <c r="CG14" s="472"/>
      <c r="CH14" s="472"/>
      <c r="CI14" s="472"/>
      <c r="CJ14" s="472"/>
      <c r="CK14" s="472"/>
      <c r="CL14" s="472"/>
      <c r="CM14" s="472"/>
      <c r="CN14" s="472"/>
      <c r="CO14" s="472"/>
      <c r="CP14" s="472"/>
      <c r="CQ14" s="472"/>
      <c r="CR14" s="472"/>
      <c r="CS14" s="473"/>
      <c r="CT14" s="572" t="s">
        <v>139</v>
      </c>
      <c r="CU14" s="573"/>
      <c r="CV14" s="573"/>
      <c r="CW14" s="573"/>
      <c r="CX14" s="573"/>
      <c r="CY14" s="573"/>
      <c r="CZ14" s="573"/>
      <c r="DA14" s="574"/>
      <c r="DB14" s="572" t="s">
        <v>139</v>
      </c>
      <c r="DC14" s="573"/>
      <c r="DD14" s="573"/>
      <c r="DE14" s="573"/>
      <c r="DF14" s="573"/>
      <c r="DG14" s="573"/>
      <c r="DH14" s="573"/>
      <c r="DI14" s="574"/>
      <c r="DJ14" s="185"/>
      <c r="DK14" s="185"/>
      <c r="DL14" s="185"/>
      <c r="DM14" s="185"/>
      <c r="DN14" s="185"/>
      <c r="DO14" s="185"/>
    </row>
    <row r="15" spans="1:119" ht="18.75" customHeight="1">
      <c r="A15" s="186"/>
      <c r="B15" s="584"/>
      <c r="C15" s="585"/>
      <c r="D15" s="585"/>
      <c r="E15" s="585"/>
      <c r="F15" s="585"/>
      <c r="G15" s="585"/>
      <c r="H15" s="585"/>
      <c r="I15" s="585"/>
      <c r="J15" s="585"/>
      <c r="K15" s="586"/>
      <c r="L15" s="196"/>
      <c r="M15" s="565" t="s">
        <v>148</v>
      </c>
      <c r="N15" s="566"/>
      <c r="O15" s="566"/>
      <c r="P15" s="566"/>
      <c r="Q15" s="567"/>
      <c r="R15" s="568">
        <v>3610</v>
      </c>
      <c r="S15" s="569"/>
      <c r="T15" s="569"/>
      <c r="U15" s="569"/>
      <c r="V15" s="570"/>
      <c r="W15" s="556" t="s">
        <v>149</v>
      </c>
      <c r="X15" s="478"/>
      <c r="Y15" s="478"/>
      <c r="Z15" s="478"/>
      <c r="AA15" s="478"/>
      <c r="AB15" s="479"/>
      <c r="AC15" s="441">
        <v>443</v>
      </c>
      <c r="AD15" s="442"/>
      <c r="AE15" s="442"/>
      <c r="AF15" s="442"/>
      <c r="AG15" s="443"/>
      <c r="AH15" s="441">
        <v>546</v>
      </c>
      <c r="AI15" s="442"/>
      <c r="AJ15" s="442"/>
      <c r="AK15" s="442"/>
      <c r="AL15" s="444"/>
      <c r="AM15" s="534"/>
      <c r="AN15" s="439"/>
      <c r="AO15" s="439"/>
      <c r="AP15" s="439"/>
      <c r="AQ15" s="439"/>
      <c r="AR15" s="439"/>
      <c r="AS15" s="439"/>
      <c r="AT15" s="440"/>
      <c r="AU15" s="522"/>
      <c r="AV15" s="523"/>
      <c r="AW15" s="523"/>
      <c r="AX15" s="523"/>
      <c r="AY15" s="457" t="s">
        <v>150</v>
      </c>
      <c r="AZ15" s="458"/>
      <c r="BA15" s="458"/>
      <c r="BB15" s="458"/>
      <c r="BC15" s="458"/>
      <c r="BD15" s="458"/>
      <c r="BE15" s="458"/>
      <c r="BF15" s="458"/>
      <c r="BG15" s="458"/>
      <c r="BH15" s="458"/>
      <c r="BI15" s="458"/>
      <c r="BJ15" s="458"/>
      <c r="BK15" s="458"/>
      <c r="BL15" s="458"/>
      <c r="BM15" s="459"/>
      <c r="BN15" s="460">
        <v>342937</v>
      </c>
      <c r="BO15" s="461"/>
      <c r="BP15" s="461"/>
      <c r="BQ15" s="461"/>
      <c r="BR15" s="461"/>
      <c r="BS15" s="461"/>
      <c r="BT15" s="461"/>
      <c r="BU15" s="462"/>
      <c r="BV15" s="460">
        <v>337171</v>
      </c>
      <c r="BW15" s="461"/>
      <c r="BX15" s="461"/>
      <c r="BY15" s="461"/>
      <c r="BZ15" s="461"/>
      <c r="CA15" s="461"/>
      <c r="CB15" s="461"/>
      <c r="CC15" s="462"/>
      <c r="CD15" s="575" t="s">
        <v>151</v>
      </c>
      <c r="CE15" s="576"/>
      <c r="CF15" s="576"/>
      <c r="CG15" s="576"/>
      <c r="CH15" s="576"/>
      <c r="CI15" s="576"/>
      <c r="CJ15" s="576"/>
      <c r="CK15" s="576"/>
      <c r="CL15" s="576"/>
      <c r="CM15" s="576"/>
      <c r="CN15" s="576"/>
      <c r="CO15" s="576"/>
      <c r="CP15" s="576"/>
      <c r="CQ15" s="576"/>
      <c r="CR15" s="576"/>
      <c r="CS15" s="577"/>
      <c r="CT15" s="197"/>
      <c r="CU15" s="198"/>
      <c r="CV15" s="198"/>
      <c r="CW15" s="198"/>
      <c r="CX15" s="198"/>
      <c r="CY15" s="198"/>
      <c r="CZ15" s="198"/>
      <c r="DA15" s="199"/>
      <c r="DB15" s="197"/>
      <c r="DC15" s="198"/>
      <c r="DD15" s="198"/>
      <c r="DE15" s="198"/>
      <c r="DF15" s="198"/>
      <c r="DG15" s="198"/>
      <c r="DH15" s="198"/>
      <c r="DI15" s="199"/>
      <c r="DJ15" s="185"/>
      <c r="DK15" s="185"/>
      <c r="DL15" s="185"/>
      <c r="DM15" s="185"/>
      <c r="DN15" s="185"/>
      <c r="DO15" s="185"/>
    </row>
    <row r="16" spans="1:119" ht="18.75" customHeight="1">
      <c r="A16" s="186"/>
      <c r="B16" s="584"/>
      <c r="C16" s="585"/>
      <c r="D16" s="585"/>
      <c r="E16" s="585"/>
      <c r="F16" s="585"/>
      <c r="G16" s="585"/>
      <c r="H16" s="585"/>
      <c r="I16" s="585"/>
      <c r="J16" s="585"/>
      <c r="K16" s="586"/>
      <c r="L16" s="558" t="s">
        <v>152</v>
      </c>
      <c r="M16" s="559"/>
      <c r="N16" s="559"/>
      <c r="O16" s="559"/>
      <c r="P16" s="559"/>
      <c r="Q16" s="560"/>
      <c r="R16" s="553" t="s">
        <v>153</v>
      </c>
      <c r="S16" s="554"/>
      <c r="T16" s="554"/>
      <c r="U16" s="554"/>
      <c r="V16" s="555"/>
      <c r="W16" s="571"/>
      <c r="X16" s="481"/>
      <c r="Y16" s="481"/>
      <c r="Z16" s="481"/>
      <c r="AA16" s="481"/>
      <c r="AB16" s="482"/>
      <c r="AC16" s="561">
        <v>24</v>
      </c>
      <c r="AD16" s="562"/>
      <c r="AE16" s="562"/>
      <c r="AF16" s="562"/>
      <c r="AG16" s="563"/>
      <c r="AH16" s="561">
        <v>26.3</v>
      </c>
      <c r="AI16" s="562"/>
      <c r="AJ16" s="562"/>
      <c r="AK16" s="562"/>
      <c r="AL16" s="564"/>
      <c r="AM16" s="534"/>
      <c r="AN16" s="439"/>
      <c r="AO16" s="439"/>
      <c r="AP16" s="439"/>
      <c r="AQ16" s="439"/>
      <c r="AR16" s="439"/>
      <c r="AS16" s="439"/>
      <c r="AT16" s="440"/>
      <c r="AU16" s="522"/>
      <c r="AV16" s="523"/>
      <c r="AW16" s="523"/>
      <c r="AX16" s="523"/>
      <c r="AY16" s="445" t="s">
        <v>154</v>
      </c>
      <c r="AZ16" s="446"/>
      <c r="BA16" s="446"/>
      <c r="BB16" s="446"/>
      <c r="BC16" s="446"/>
      <c r="BD16" s="446"/>
      <c r="BE16" s="446"/>
      <c r="BF16" s="446"/>
      <c r="BG16" s="446"/>
      <c r="BH16" s="446"/>
      <c r="BI16" s="446"/>
      <c r="BJ16" s="446"/>
      <c r="BK16" s="446"/>
      <c r="BL16" s="446"/>
      <c r="BM16" s="447"/>
      <c r="BN16" s="465">
        <v>2651309</v>
      </c>
      <c r="BO16" s="466"/>
      <c r="BP16" s="466"/>
      <c r="BQ16" s="466"/>
      <c r="BR16" s="466"/>
      <c r="BS16" s="466"/>
      <c r="BT16" s="466"/>
      <c r="BU16" s="467"/>
      <c r="BV16" s="465">
        <v>2766664</v>
      </c>
      <c r="BW16" s="466"/>
      <c r="BX16" s="466"/>
      <c r="BY16" s="466"/>
      <c r="BZ16" s="466"/>
      <c r="CA16" s="466"/>
      <c r="CB16" s="466"/>
      <c r="CC16" s="467"/>
      <c r="CD16" s="200"/>
      <c r="CE16" s="463"/>
      <c r="CF16" s="463"/>
      <c r="CG16" s="463"/>
      <c r="CH16" s="463"/>
      <c r="CI16" s="463"/>
      <c r="CJ16" s="463"/>
      <c r="CK16" s="463"/>
      <c r="CL16" s="463"/>
      <c r="CM16" s="463"/>
      <c r="CN16" s="463"/>
      <c r="CO16" s="463"/>
      <c r="CP16" s="463"/>
      <c r="CQ16" s="463"/>
      <c r="CR16" s="463"/>
      <c r="CS16" s="464"/>
      <c r="CT16" s="435"/>
      <c r="CU16" s="436"/>
      <c r="CV16" s="436"/>
      <c r="CW16" s="436"/>
      <c r="CX16" s="436"/>
      <c r="CY16" s="436"/>
      <c r="CZ16" s="436"/>
      <c r="DA16" s="437"/>
      <c r="DB16" s="435"/>
      <c r="DC16" s="436"/>
      <c r="DD16" s="436"/>
      <c r="DE16" s="436"/>
      <c r="DF16" s="436"/>
      <c r="DG16" s="436"/>
      <c r="DH16" s="436"/>
      <c r="DI16" s="437"/>
      <c r="DJ16" s="185"/>
      <c r="DK16" s="185"/>
      <c r="DL16" s="185"/>
      <c r="DM16" s="185"/>
      <c r="DN16" s="185"/>
      <c r="DO16" s="185"/>
    </row>
    <row r="17" spans="1:119" ht="18.75" customHeight="1" thickBot="1">
      <c r="A17" s="186"/>
      <c r="B17" s="587"/>
      <c r="C17" s="588"/>
      <c r="D17" s="588"/>
      <c r="E17" s="588"/>
      <c r="F17" s="588"/>
      <c r="G17" s="588"/>
      <c r="H17" s="588"/>
      <c r="I17" s="588"/>
      <c r="J17" s="588"/>
      <c r="K17" s="589"/>
      <c r="L17" s="201"/>
      <c r="M17" s="550" t="s">
        <v>155</v>
      </c>
      <c r="N17" s="551"/>
      <c r="O17" s="551"/>
      <c r="P17" s="551"/>
      <c r="Q17" s="552"/>
      <c r="R17" s="553" t="s">
        <v>156</v>
      </c>
      <c r="S17" s="554"/>
      <c r="T17" s="554"/>
      <c r="U17" s="554"/>
      <c r="V17" s="555"/>
      <c r="W17" s="556" t="s">
        <v>157</v>
      </c>
      <c r="X17" s="478"/>
      <c r="Y17" s="478"/>
      <c r="Z17" s="478"/>
      <c r="AA17" s="478"/>
      <c r="AB17" s="479"/>
      <c r="AC17" s="441">
        <v>892</v>
      </c>
      <c r="AD17" s="442"/>
      <c r="AE17" s="442"/>
      <c r="AF17" s="442"/>
      <c r="AG17" s="443"/>
      <c r="AH17" s="441">
        <v>954</v>
      </c>
      <c r="AI17" s="442"/>
      <c r="AJ17" s="442"/>
      <c r="AK17" s="442"/>
      <c r="AL17" s="444"/>
      <c r="AM17" s="534"/>
      <c r="AN17" s="439"/>
      <c r="AO17" s="439"/>
      <c r="AP17" s="439"/>
      <c r="AQ17" s="439"/>
      <c r="AR17" s="439"/>
      <c r="AS17" s="439"/>
      <c r="AT17" s="440"/>
      <c r="AU17" s="522"/>
      <c r="AV17" s="523"/>
      <c r="AW17" s="523"/>
      <c r="AX17" s="523"/>
      <c r="AY17" s="445" t="s">
        <v>158</v>
      </c>
      <c r="AZ17" s="446"/>
      <c r="BA17" s="446"/>
      <c r="BB17" s="446"/>
      <c r="BC17" s="446"/>
      <c r="BD17" s="446"/>
      <c r="BE17" s="446"/>
      <c r="BF17" s="446"/>
      <c r="BG17" s="446"/>
      <c r="BH17" s="446"/>
      <c r="BI17" s="446"/>
      <c r="BJ17" s="446"/>
      <c r="BK17" s="446"/>
      <c r="BL17" s="446"/>
      <c r="BM17" s="447"/>
      <c r="BN17" s="465">
        <v>422859</v>
      </c>
      <c r="BO17" s="466"/>
      <c r="BP17" s="466"/>
      <c r="BQ17" s="466"/>
      <c r="BR17" s="466"/>
      <c r="BS17" s="466"/>
      <c r="BT17" s="466"/>
      <c r="BU17" s="467"/>
      <c r="BV17" s="465">
        <v>416607</v>
      </c>
      <c r="BW17" s="466"/>
      <c r="BX17" s="466"/>
      <c r="BY17" s="466"/>
      <c r="BZ17" s="466"/>
      <c r="CA17" s="466"/>
      <c r="CB17" s="466"/>
      <c r="CC17" s="467"/>
      <c r="CD17" s="200"/>
      <c r="CE17" s="463"/>
      <c r="CF17" s="463"/>
      <c r="CG17" s="463"/>
      <c r="CH17" s="463"/>
      <c r="CI17" s="463"/>
      <c r="CJ17" s="463"/>
      <c r="CK17" s="463"/>
      <c r="CL17" s="463"/>
      <c r="CM17" s="463"/>
      <c r="CN17" s="463"/>
      <c r="CO17" s="463"/>
      <c r="CP17" s="463"/>
      <c r="CQ17" s="463"/>
      <c r="CR17" s="463"/>
      <c r="CS17" s="464"/>
      <c r="CT17" s="435"/>
      <c r="CU17" s="436"/>
      <c r="CV17" s="436"/>
      <c r="CW17" s="436"/>
      <c r="CX17" s="436"/>
      <c r="CY17" s="436"/>
      <c r="CZ17" s="436"/>
      <c r="DA17" s="437"/>
      <c r="DB17" s="435"/>
      <c r="DC17" s="436"/>
      <c r="DD17" s="436"/>
      <c r="DE17" s="436"/>
      <c r="DF17" s="436"/>
      <c r="DG17" s="436"/>
      <c r="DH17" s="436"/>
      <c r="DI17" s="437"/>
      <c r="DJ17" s="185"/>
      <c r="DK17" s="185"/>
      <c r="DL17" s="185"/>
      <c r="DM17" s="185"/>
      <c r="DN17" s="185"/>
      <c r="DO17" s="185"/>
    </row>
    <row r="18" spans="1:119" ht="18.75" customHeight="1" thickBot="1">
      <c r="A18" s="186"/>
      <c r="B18" s="527" t="s">
        <v>159</v>
      </c>
      <c r="C18" s="528"/>
      <c r="D18" s="528"/>
      <c r="E18" s="529"/>
      <c r="F18" s="529"/>
      <c r="G18" s="529"/>
      <c r="H18" s="529"/>
      <c r="I18" s="529"/>
      <c r="J18" s="529"/>
      <c r="K18" s="529"/>
      <c r="L18" s="530">
        <v>236.45</v>
      </c>
      <c r="M18" s="530"/>
      <c r="N18" s="530"/>
      <c r="O18" s="530"/>
      <c r="P18" s="530"/>
      <c r="Q18" s="530"/>
      <c r="R18" s="531"/>
      <c r="S18" s="531"/>
      <c r="T18" s="531"/>
      <c r="U18" s="531"/>
      <c r="V18" s="532"/>
      <c r="W18" s="546"/>
      <c r="X18" s="547"/>
      <c r="Y18" s="547"/>
      <c r="Z18" s="547"/>
      <c r="AA18" s="547"/>
      <c r="AB18" s="557"/>
      <c r="AC18" s="429">
        <v>48.3</v>
      </c>
      <c r="AD18" s="430"/>
      <c r="AE18" s="430"/>
      <c r="AF18" s="430"/>
      <c r="AG18" s="533"/>
      <c r="AH18" s="429">
        <v>46</v>
      </c>
      <c r="AI18" s="430"/>
      <c r="AJ18" s="430"/>
      <c r="AK18" s="430"/>
      <c r="AL18" s="431"/>
      <c r="AM18" s="534"/>
      <c r="AN18" s="439"/>
      <c r="AO18" s="439"/>
      <c r="AP18" s="439"/>
      <c r="AQ18" s="439"/>
      <c r="AR18" s="439"/>
      <c r="AS18" s="439"/>
      <c r="AT18" s="440"/>
      <c r="AU18" s="522"/>
      <c r="AV18" s="523"/>
      <c r="AW18" s="523"/>
      <c r="AX18" s="523"/>
      <c r="AY18" s="445" t="s">
        <v>160</v>
      </c>
      <c r="AZ18" s="446"/>
      <c r="BA18" s="446"/>
      <c r="BB18" s="446"/>
      <c r="BC18" s="446"/>
      <c r="BD18" s="446"/>
      <c r="BE18" s="446"/>
      <c r="BF18" s="446"/>
      <c r="BG18" s="446"/>
      <c r="BH18" s="446"/>
      <c r="BI18" s="446"/>
      <c r="BJ18" s="446"/>
      <c r="BK18" s="446"/>
      <c r="BL18" s="446"/>
      <c r="BM18" s="447"/>
      <c r="BN18" s="465">
        <v>2490693</v>
      </c>
      <c r="BO18" s="466"/>
      <c r="BP18" s="466"/>
      <c r="BQ18" s="466"/>
      <c r="BR18" s="466"/>
      <c r="BS18" s="466"/>
      <c r="BT18" s="466"/>
      <c r="BU18" s="467"/>
      <c r="BV18" s="465">
        <v>2492043</v>
      </c>
      <c r="BW18" s="466"/>
      <c r="BX18" s="466"/>
      <c r="BY18" s="466"/>
      <c r="BZ18" s="466"/>
      <c r="CA18" s="466"/>
      <c r="CB18" s="466"/>
      <c r="CC18" s="467"/>
      <c r="CD18" s="200"/>
      <c r="CE18" s="463"/>
      <c r="CF18" s="463"/>
      <c r="CG18" s="463"/>
      <c r="CH18" s="463"/>
      <c r="CI18" s="463"/>
      <c r="CJ18" s="463"/>
      <c r="CK18" s="463"/>
      <c r="CL18" s="463"/>
      <c r="CM18" s="463"/>
      <c r="CN18" s="463"/>
      <c r="CO18" s="463"/>
      <c r="CP18" s="463"/>
      <c r="CQ18" s="463"/>
      <c r="CR18" s="463"/>
      <c r="CS18" s="464"/>
      <c r="CT18" s="435"/>
      <c r="CU18" s="436"/>
      <c r="CV18" s="436"/>
      <c r="CW18" s="436"/>
      <c r="CX18" s="436"/>
      <c r="CY18" s="436"/>
      <c r="CZ18" s="436"/>
      <c r="DA18" s="437"/>
      <c r="DB18" s="435"/>
      <c r="DC18" s="436"/>
      <c r="DD18" s="436"/>
      <c r="DE18" s="436"/>
      <c r="DF18" s="436"/>
      <c r="DG18" s="436"/>
      <c r="DH18" s="436"/>
      <c r="DI18" s="437"/>
      <c r="DJ18" s="185"/>
      <c r="DK18" s="185"/>
      <c r="DL18" s="185"/>
      <c r="DM18" s="185"/>
      <c r="DN18" s="185"/>
      <c r="DO18" s="185"/>
    </row>
    <row r="19" spans="1:119" ht="18.75" customHeight="1" thickBot="1">
      <c r="A19" s="186"/>
      <c r="B19" s="527" t="s">
        <v>161</v>
      </c>
      <c r="C19" s="528"/>
      <c r="D19" s="528"/>
      <c r="E19" s="529"/>
      <c r="F19" s="529"/>
      <c r="G19" s="529"/>
      <c r="H19" s="529"/>
      <c r="I19" s="529"/>
      <c r="J19" s="529"/>
      <c r="K19" s="529"/>
      <c r="L19" s="535">
        <v>15</v>
      </c>
      <c r="M19" s="535"/>
      <c r="N19" s="535"/>
      <c r="O19" s="535"/>
      <c r="P19" s="535"/>
      <c r="Q19" s="535"/>
      <c r="R19" s="536"/>
      <c r="S19" s="536"/>
      <c r="T19" s="536"/>
      <c r="U19" s="536"/>
      <c r="V19" s="537"/>
      <c r="W19" s="544"/>
      <c r="X19" s="545"/>
      <c r="Y19" s="545"/>
      <c r="Z19" s="545"/>
      <c r="AA19" s="545"/>
      <c r="AB19" s="545"/>
      <c r="AC19" s="548"/>
      <c r="AD19" s="548"/>
      <c r="AE19" s="548"/>
      <c r="AF19" s="548"/>
      <c r="AG19" s="548"/>
      <c r="AH19" s="548"/>
      <c r="AI19" s="548"/>
      <c r="AJ19" s="548"/>
      <c r="AK19" s="548"/>
      <c r="AL19" s="549"/>
      <c r="AM19" s="534"/>
      <c r="AN19" s="439"/>
      <c r="AO19" s="439"/>
      <c r="AP19" s="439"/>
      <c r="AQ19" s="439"/>
      <c r="AR19" s="439"/>
      <c r="AS19" s="439"/>
      <c r="AT19" s="440"/>
      <c r="AU19" s="522"/>
      <c r="AV19" s="523"/>
      <c r="AW19" s="523"/>
      <c r="AX19" s="523"/>
      <c r="AY19" s="445" t="s">
        <v>162</v>
      </c>
      <c r="AZ19" s="446"/>
      <c r="BA19" s="446"/>
      <c r="BB19" s="446"/>
      <c r="BC19" s="446"/>
      <c r="BD19" s="446"/>
      <c r="BE19" s="446"/>
      <c r="BF19" s="446"/>
      <c r="BG19" s="446"/>
      <c r="BH19" s="446"/>
      <c r="BI19" s="446"/>
      <c r="BJ19" s="446"/>
      <c r="BK19" s="446"/>
      <c r="BL19" s="446"/>
      <c r="BM19" s="447"/>
      <c r="BN19" s="465">
        <v>3735640</v>
      </c>
      <c r="BO19" s="466"/>
      <c r="BP19" s="466"/>
      <c r="BQ19" s="466"/>
      <c r="BR19" s="466"/>
      <c r="BS19" s="466"/>
      <c r="BT19" s="466"/>
      <c r="BU19" s="467"/>
      <c r="BV19" s="465">
        <v>3673898</v>
      </c>
      <c r="BW19" s="466"/>
      <c r="BX19" s="466"/>
      <c r="BY19" s="466"/>
      <c r="BZ19" s="466"/>
      <c r="CA19" s="466"/>
      <c r="CB19" s="466"/>
      <c r="CC19" s="467"/>
      <c r="CD19" s="200"/>
      <c r="CE19" s="463"/>
      <c r="CF19" s="463"/>
      <c r="CG19" s="463"/>
      <c r="CH19" s="463"/>
      <c r="CI19" s="463"/>
      <c r="CJ19" s="463"/>
      <c r="CK19" s="463"/>
      <c r="CL19" s="463"/>
      <c r="CM19" s="463"/>
      <c r="CN19" s="463"/>
      <c r="CO19" s="463"/>
      <c r="CP19" s="463"/>
      <c r="CQ19" s="463"/>
      <c r="CR19" s="463"/>
      <c r="CS19" s="464"/>
      <c r="CT19" s="435"/>
      <c r="CU19" s="436"/>
      <c r="CV19" s="436"/>
      <c r="CW19" s="436"/>
      <c r="CX19" s="436"/>
      <c r="CY19" s="436"/>
      <c r="CZ19" s="436"/>
      <c r="DA19" s="437"/>
      <c r="DB19" s="435"/>
      <c r="DC19" s="436"/>
      <c r="DD19" s="436"/>
      <c r="DE19" s="436"/>
      <c r="DF19" s="436"/>
      <c r="DG19" s="436"/>
      <c r="DH19" s="436"/>
      <c r="DI19" s="437"/>
      <c r="DJ19" s="185"/>
      <c r="DK19" s="185"/>
      <c r="DL19" s="185"/>
      <c r="DM19" s="185"/>
      <c r="DN19" s="185"/>
      <c r="DO19" s="185"/>
    </row>
    <row r="20" spans="1:119" ht="18.75" customHeight="1" thickBot="1">
      <c r="A20" s="186"/>
      <c r="B20" s="527" t="s">
        <v>163</v>
      </c>
      <c r="C20" s="528"/>
      <c r="D20" s="528"/>
      <c r="E20" s="529"/>
      <c r="F20" s="529"/>
      <c r="G20" s="529"/>
      <c r="H20" s="529"/>
      <c r="I20" s="529"/>
      <c r="J20" s="529"/>
      <c r="K20" s="529"/>
      <c r="L20" s="535">
        <v>1560</v>
      </c>
      <c r="M20" s="535"/>
      <c r="N20" s="535"/>
      <c r="O20" s="535"/>
      <c r="P20" s="535"/>
      <c r="Q20" s="535"/>
      <c r="R20" s="536"/>
      <c r="S20" s="536"/>
      <c r="T20" s="536"/>
      <c r="U20" s="536"/>
      <c r="V20" s="537"/>
      <c r="W20" s="546"/>
      <c r="X20" s="547"/>
      <c r="Y20" s="547"/>
      <c r="Z20" s="547"/>
      <c r="AA20" s="547"/>
      <c r="AB20" s="547"/>
      <c r="AC20" s="538"/>
      <c r="AD20" s="538"/>
      <c r="AE20" s="538"/>
      <c r="AF20" s="538"/>
      <c r="AG20" s="538"/>
      <c r="AH20" s="538"/>
      <c r="AI20" s="538"/>
      <c r="AJ20" s="538"/>
      <c r="AK20" s="538"/>
      <c r="AL20" s="539"/>
      <c r="AM20" s="540"/>
      <c r="AN20" s="512"/>
      <c r="AO20" s="512"/>
      <c r="AP20" s="512"/>
      <c r="AQ20" s="512"/>
      <c r="AR20" s="512"/>
      <c r="AS20" s="512"/>
      <c r="AT20" s="513"/>
      <c r="AU20" s="541"/>
      <c r="AV20" s="542"/>
      <c r="AW20" s="542"/>
      <c r="AX20" s="543"/>
      <c r="AY20" s="445"/>
      <c r="AZ20" s="446"/>
      <c r="BA20" s="446"/>
      <c r="BB20" s="446"/>
      <c r="BC20" s="446"/>
      <c r="BD20" s="446"/>
      <c r="BE20" s="446"/>
      <c r="BF20" s="446"/>
      <c r="BG20" s="446"/>
      <c r="BH20" s="446"/>
      <c r="BI20" s="446"/>
      <c r="BJ20" s="446"/>
      <c r="BK20" s="446"/>
      <c r="BL20" s="446"/>
      <c r="BM20" s="447"/>
      <c r="BN20" s="465"/>
      <c r="BO20" s="466"/>
      <c r="BP20" s="466"/>
      <c r="BQ20" s="466"/>
      <c r="BR20" s="466"/>
      <c r="BS20" s="466"/>
      <c r="BT20" s="466"/>
      <c r="BU20" s="467"/>
      <c r="BV20" s="465"/>
      <c r="BW20" s="466"/>
      <c r="BX20" s="466"/>
      <c r="BY20" s="466"/>
      <c r="BZ20" s="466"/>
      <c r="CA20" s="466"/>
      <c r="CB20" s="466"/>
      <c r="CC20" s="467"/>
      <c r="CD20" s="200"/>
      <c r="CE20" s="463"/>
      <c r="CF20" s="463"/>
      <c r="CG20" s="463"/>
      <c r="CH20" s="463"/>
      <c r="CI20" s="463"/>
      <c r="CJ20" s="463"/>
      <c r="CK20" s="463"/>
      <c r="CL20" s="463"/>
      <c r="CM20" s="463"/>
      <c r="CN20" s="463"/>
      <c r="CO20" s="463"/>
      <c r="CP20" s="463"/>
      <c r="CQ20" s="463"/>
      <c r="CR20" s="463"/>
      <c r="CS20" s="464"/>
      <c r="CT20" s="435"/>
      <c r="CU20" s="436"/>
      <c r="CV20" s="436"/>
      <c r="CW20" s="436"/>
      <c r="CX20" s="436"/>
      <c r="CY20" s="436"/>
      <c r="CZ20" s="436"/>
      <c r="DA20" s="437"/>
      <c r="DB20" s="435"/>
      <c r="DC20" s="436"/>
      <c r="DD20" s="436"/>
      <c r="DE20" s="436"/>
      <c r="DF20" s="436"/>
      <c r="DG20" s="436"/>
      <c r="DH20" s="436"/>
      <c r="DI20" s="437"/>
      <c r="DJ20" s="185"/>
      <c r="DK20" s="185"/>
      <c r="DL20" s="185"/>
      <c r="DM20" s="185"/>
      <c r="DN20" s="185"/>
      <c r="DO20" s="185"/>
    </row>
    <row r="21" spans="1:119" ht="18.75" customHeight="1">
      <c r="A21" s="186"/>
      <c r="B21" s="524" t="s">
        <v>164</v>
      </c>
      <c r="C21" s="525"/>
      <c r="D21" s="525"/>
      <c r="E21" s="525"/>
      <c r="F21" s="525"/>
      <c r="G21" s="525"/>
      <c r="H21" s="525"/>
      <c r="I21" s="525"/>
      <c r="J21" s="525"/>
      <c r="K21" s="525"/>
      <c r="L21" s="525"/>
      <c r="M21" s="525"/>
      <c r="N21" s="525"/>
      <c r="O21" s="525"/>
      <c r="P21" s="525"/>
      <c r="Q21" s="525"/>
      <c r="R21" s="525"/>
      <c r="S21" s="525"/>
      <c r="T21" s="525"/>
      <c r="U21" s="525"/>
      <c r="V21" s="525"/>
      <c r="W21" s="525"/>
      <c r="X21" s="525"/>
      <c r="Y21" s="525"/>
      <c r="Z21" s="525"/>
      <c r="AA21" s="525"/>
      <c r="AB21" s="525"/>
      <c r="AC21" s="525"/>
      <c r="AD21" s="525"/>
      <c r="AE21" s="525"/>
      <c r="AF21" s="525"/>
      <c r="AG21" s="525"/>
      <c r="AH21" s="525"/>
      <c r="AI21" s="525"/>
      <c r="AJ21" s="525"/>
      <c r="AK21" s="525"/>
      <c r="AL21" s="525"/>
      <c r="AM21" s="525"/>
      <c r="AN21" s="525"/>
      <c r="AO21" s="525"/>
      <c r="AP21" s="525"/>
      <c r="AQ21" s="525"/>
      <c r="AR21" s="525"/>
      <c r="AS21" s="525"/>
      <c r="AT21" s="525"/>
      <c r="AU21" s="525"/>
      <c r="AV21" s="525"/>
      <c r="AW21" s="525"/>
      <c r="AX21" s="526"/>
      <c r="AY21" s="445"/>
      <c r="AZ21" s="446"/>
      <c r="BA21" s="446"/>
      <c r="BB21" s="446"/>
      <c r="BC21" s="446"/>
      <c r="BD21" s="446"/>
      <c r="BE21" s="446"/>
      <c r="BF21" s="446"/>
      <c r="BG21" s="446"/>
      <c r="BH21" s="446"/>
      <c r="BI21" s="446"/>
      <c r="BJ21" s="446"/>
      <c r="BK21" s="446"/>
      <c r="BL21" s="446"/>
      <c r="BM21" s="447"/>
      <c r="BN21" s="465"/>
      <c r="BO21" s="466"/>
      <c r="BP21" s="466"/>
      <c r="BQ21" s="466"/>
      <c r="BR21" s="466"/>
      <c r="BS21" s="466"/>
      <c r="BT21" s="466"/>
      <c r="BU21" s="467"/>
      <c r="BV21" s="465"/>
      <c r="BW21" s="466"/>
      <c r="BX21" s="466"/>
      <c r="BY21" s="466"/>
      <c r="BZ21" s="466"/>
      <c r="CA21" s="466"/>
      <c r="CB21" s="466"/>
      <c r="CC21" s="467"/>
      <c r="CD21" s="200"/>
      <c r="CE21" s="463"/>
      <c r="CF21" s="463"/>
      <c r="CG21" s="463"/>
      <c r="CH21" s="463"/>
      <c r="CI21" s="463"/>
      <c r="CJ21" s="463"/>
      <c r="CK21" s="463"/>
      <c r="CL21" s="463"/>
      <c r="CM21" s="463"/>
      <c r="CN21" s="463"/>
      <c r="CO21" s="463"/>
      <c r="CP21" s="463"/>
      <c r="CQ21" s="463"/>
      <c r="CR21" s="463"/>
      <c r="CS21" s="464"/>
      <c r="CT21" s="435"/>
      <c r="CU21" s="436"/>
      <c r="CV21" s="436"/>
      <c r="CW21" s="436"/>
      <c r="CX21" s="436"/>
      <c r="CY21" s="436"/>
      <c r="CZ21" s="436"/>
      <c r="DA21" s="437"/>
      <c r="DB21" s="435"/>
      <c r="DC21" s="436"/>
      <c r="DD21" s="436"/>
      <c r="DE21" s="436"/>
      <c r="DF21" s="436"/>
      <c r="DG21" s="436"/>
      <c r="DH21" s="436"/>
      <c r="DI21" s="437"/>
      <c r="DJ21" s="185"/>
      <c r="DK21" s="185"/>
      <c r="DL21" s="185"/>
      <c r="DM21" s="185"/>
      <c r="DN21" s="185"/>
      <c r="DO21" s="185"/>
    </row>
    <row r="22" spans="1:119" ht="18.75" customHeight="1" thickBot="1">
      <c r="A22" s="186"/>
      <c r="B22" s="494" t="s">
        <v>165</v>
      </c>
      <c r="C22" s="495"/>
      <c r="D22" s="496"/>
      <c r="E22" s="503" t="s">
        <v>1</v>
      </c>
      <c r="F22" s="478"/>
      <c r="G22" s="478"/>
      <c r="H22" s="478"/>
      <c r="I22" s="478"/>
      <c r="J22" s="478"/>
      <c r="K22" s="479"/>
      <c r="L22" s="503" t="s">
        <v>166</v>
      </c>
      <c r="M22" s="478"/>
      <c r="N22" s="478"/>
      <c r="O22" s="478"/>
      <c r="P22" s="479"/>
      <c r="Q22" s="488" t="s">
        <v>167</v>
      </c>
      <c r="R22" s="489"/>
      <c r="S22" s="489"/>
      <c r="T22" s="489"/>
      <c r="U22" s="489"/>
      <c r="V22" s="504"/>
      <c r="W22" s="506" t="s">
        <v>168</v>
      </c>
      <c r="X22" s="495"/>
      <c r="Y22" s="496"/>
      <c r="Z22" s="503" t="s">
        <v>1</v>
      </c>
      <c r="AA22" s="478"/>
      <c r="AB22" s="478"/>
      <c r="AC22" s="478"/>
      <c r="AD22" s="478"/>
      <c r="AE22" s="478"/>
      <c r="AF22" s="478"/>
      <c r="AG22" s="479"/>
      <c r="AH22" s="477" t="s">
        <v>169</v>
      </c>
      <c r="AI22" s="478"/>
      <c r="AJ22" s="478"/>
      <c r="AK22" s="478"/>
      <c r="AL22" s="479"/>
      <c r="AM22" s="477" t="s">
        <v>170</v>
      </c>
      <c r="AN22" s="483"/>
      <c r="AO22" s="483"/>
      <c r="AP22" s="483"/>
      <c r="AQ22" s="483"/>
      <c r="AR22" s="484"/>
      <c r="AS22" s="488" t="s">
        <v>167</v>
      </c>
      <c r="AT22" s="489"/>
      <c r="AU22" s="489"/>
      <c r="AV22" s="489"/>
      <c r="AW22" s="489"/>
      <c r="AX22" s="490"/>
      <c r="AY22" s="432"/>
      <c r="AZ22" s="433"/>
      <c r="BA22" s="433"/>
      <c r="BB22" s="433"/>
      <c r="BC22" s="433"/>
      <c r="BD22" s="433"/>
      <c r="BE22" s="433"/>
      <c r="BF22" s="433"/>
      <c r="BG22" s="433"/>
      <c r="BH22" s="433"/>
      <c r="BI22" s="433"/>
      <c r="BJ22" s="433"/>
      <c r="BK22" s="433"/>
      <c r="BL22" s="433"/>
      <c r="BM22" s="434"/>
      <c r="BN22" s="468"/>
      <c r="BO22" s="469"/>
      <c r="BP22" s="469"/>
      <c r="BQ22" s="469"/>
      <c r="BR22" s="469"/>
      <c r="BS22" s="469"/>
      <c r="BT22" s="469"/>
      <c r="BU22" s="470"/>
      <c r="BV22" s="468"/>
      <c r="BW22" s="469"/>
      <c r="BX22" s="469"/>
      <c r="BY22" s="469"/>
      <c r="BZ22" s="469"/>
      <c r="CA22" s="469"/>
      <c r="CB22" s="469"/>
      <c r="CC22" s="470"/>
      <c r="CD22" s="200"/>
      <c r="CE22" s="463"/>
      <c r="CF22" s="463"/>
      <c r="CG22" s="463"/>
      <c r="CH22" s="463"/>
      <c r="CI22" s="463"/>
      <c r="CJ22" s="463"/>
      <c r="CK22" s="463"/>
      <c r="CL22" s="463"/>
      <c r="CM22" s="463"/>
      <c r="CN22" s="463"/>
      <c r="CO22" s="463"/>
      <c r="CP22" s="463"/>
      <c r="CQ22" s="463"/>
      <c r="CR22" s="463"/>
      <c r="CS22" s="464"/>
      <c r="CT22" s="435"/>
      <c r="CU22" s="436"/>
      <c r="CV22" s="436"/>
      <c r="CW22" s="436"/>
      <c r="CX22" s="436"/>
      <c r="CY22" s="436"/>
      <c r="CZ22" s="436"/>
      <c r="DA22" s="437"/>
      <c r="DB22" s="435"/>
      <c r="DC22" s="436"/>
      <c r="DD22" s="436"/>
      <c r="DE22" s="436"/>
      <c r="DF22" s="436"/>
      <c r="DG22" s="436"/>
      <c r="DH22" s="436"/>
      <c r="DI22" s="437"/>
      <c r="DJ22" s="185"/>
      <c r="DK22" s="185"/>
      <c r="DL22" s="185"/>
      <c r="DM22" s="185"/>
      <c r="DN22" s="185"/>
      <c r="DO22" s="185"/>
    </row>
    <row r="23" spans="1:119" ht="18.75" customHeight="1">
      <c r="A23" s="186"/>
      <c r="B23" s="497"/>
      <c r="C23" s="498"/>
      <c r="D23" s="499"/>
      <c r="E23" s="480"/>
      <c r="F23" s="481"/>
      <c r="G23" s="481"/>
      <c r="H23" s="481"/>
      <c r="I23" s="481"/>
      <c r="J23" s="481"/>
      <c r="K23" s="482"/>
      <c r="L23" s="480"/>
      <c r="M23" s="481"/>
      <c r="N23" s="481"/>
      <c r="O23" s="481"/>
      <c r="P23" s="482"/>
      <c r="Q23" s="491"/>
      <c r="R23" s="492"/>
      <c r="S23" s="492"/>
      <c r="T23" s="492"/>
      <c r="U23" s="492"/>
      <c r="V23" s="505"/>
      <c r="W23" s="507"/>
      <c r="X23" s="498"/>
      <c r="Y23" s="499"/>
      <c r="Z23" s="480"/>
      <c r="AA23" s="481"/>
      <c r="AB23" s="481"/>
      <c r="AC23" s="481"/>
      <c r="AD23" s="481"/>
      <c r="AE23" s="481"/>
      <c r="AF23" s="481"/>
      <c r="AG23" s="482"/>
      <c r="AH23" s="480"/>
      <c r="AI23" s="481"/>
      <c r="AJ23" s="481"/>
      <c r="AK23" s="481"/>
      <c r="AL23" s="482"/>
      <c r="AM23" s="485"/>
      <c r="AN23" s="486"/>
      <c r="AO23" s="486"/>
      <c r="AP23" s="486"/>
      <c r="AQ23" s="486"/>
      <c r="AR23" s="487"/>
      <c r="AS23" s="491"/>
      <c r="AT23" s="492"/>
      <c r="AU23" s="492"/>
      <c r="AV23" s="492"/>
      <c r="AW23" s="492"/>
      <c r="AX23" s="493"/>
      <c r="AY23" s="457" t="s">
        <v>171</v>
      </c>
      <c r="AZ23" s="458"/>
      <c r="BA23" s="458"/>
      <c r="BB23" s="458"/>
      <c r="BC23" s="458"/>
      <c r="BD23" s="458"/>
      <c r="BE23" s="458"/>
      <c r="BF23" s="458"/>
      <c r="BG23" s="458"/>
      <c r="BH23" s="458"/>
      <c r="BI23" s="458"/>
      <c r="BJ23" s="458"/>
      <c r="BK23" s="458"/>
      <c r="BL23" s="458"/>
      <c r="BM23" s="459"/>
      <c r="BN23" s="465">
        <v>6087970</v>
      </c>
      <c r="BO23" s="466"/>
      <c r="BP23" s="466"/>
      <c r="BQ23" s="466"/>
      <c r="BR23" s="466"/>
      <c r="BS23" s="466"/>
      <c r="BT23" s="466"/>
      <c r="BU23" s="467"/>
      <c r="BV23" s="465">
        <v>6046273</v>
      </c>
      <c r="BW23" s="466"/>
      <c r="BX23" s="466"/>
      <c r="BY23" s="466"/>
      <c r="BZ23" s="466"/>
      <c r="CA23" s="466"/>
      <c r="CB23" s="466"/>
      <c r="CC23" s="467"/>
      <c r="CD23" s="200"/>
      <c r="CE23" s="463"/>
      <c r="CF23" s="463"/>
      <c r="CG23" s="463"/>
      <c r="CH23" s="463"/>
      <c r="CI23" s="463"/>
      <c r="CJ23" s="463"/>
      <c r="CK23" s="463"/>
      <c r="CL23" s="463"/>
      <c r="CM23" s="463"/>
      <c r="CN23" s="463"/>
      <c r="CO23" s="463"/>
      <c r="CP23" s="463"/>
      <c r="CQ23" s="463"/>
      <c r="CR23" s="463"/>
      <c r="CS23" s="464"/>
      <c r="CT23" s="435"/>
      <c r="CU23" s="436"/>
      <c r="CV23" s="436"/>
      <c r="CW23" s="436"/>
      <c r="CX23" s="436"/>
      <c r="CY23" s="436"/>
      <c r="CZ23" s="436"/>
      <c r="DA23" s="437"/>
      <c r="DB23" s="435"/>
      <c r="DC23" s="436"/>
      <c r="DD23" s="436"/>
      <c r="DE23" s="436"/>
      <c r="DF23" s="436"/>
      <c r="DG23" s="436"/>
      <c r="DH23" s="436"/>
      <c r="DI23" s="437"/>
      <c r="DJ23" s="185"/>
      <c r="DK23" s="185"/>
      <c r="DL23" s="185"/>
      <c r="DM23" s="185"/>
      <c r="DN23" s="185"/>
      <c r="DO23" s="185"/>
    </row>
    <row r="24" spans="1:119" ht="18.75" customHeight="1" thickBot="1">
      <c r="A24" s="186"/>
      <c r="B24" s="497"/>
      <c r="C24" s="498"/>
      <c r="D24" s="499"/>
      <c r="E24" s="438" t="s">
        <v>172</v>
      </c>
      <c r="F24" s="439"/>
      <c r="G24" s="439"/>
      <c r="H24" s="439"/>
      <c r="I24" s="439"/>
      <c r="J24" s="439"/>
      <c r="K24" s="440"/>
      <c r="L24" s="441">
        <v>1</v>
      </c>
      <c r="M24" s="442"/>
      <c r="N24" s="442"/>
      <c r="O24" s="442"/>
      <c r="P24" s="443"/>
      <c r="Q24" s="441">
        <v>6820</v>
      </c>
      <c r="R24" s="442"/>
      <c r="S24" s="442"/>
      <c r="T24" s="442"/>
      <c r="U24" s="442"/>
      <c r="V24" s="443"/>
      <c r="W24" s="507"/>
      <c r="X24" s="498"/>
      <c r="Y24" s="499"/>
      <c r="Z24" s="438" t="s">
        <v>173</v>
      </c>
      <c r="AA24" s="439"/>
      <c r="AB24" s="439"/>
      <c r="AC24" s="439"/>
      <c r="AD24" s="439"/>
      <c r="AE24" s="439"/>
      <c r="AF24" s="439"/>
      <c r="AG24" s="440"/>
      <c r="AH24" s="441">
        <v>74</v>
      </c>
      <c r="AI24" s="442"/>
      <c r="AJ24" s="442"/>
      <c r="AK24" s="442"/>
      <c r="AL24" s="443"/>
      <c r="AM24" s="441">
        <v>189218</v>
      </c>
      <c r="AN24" s="442"/>
      <c r="AO24" s="442"/>
      <c r="AP24" s="442"/>
      <c r="AQ24" s="442"/>
      <c r="AR24" s="443"/>
      <c r="AS24" s="441">
        <v>2557</v>
      </c>
      <c r="AT24" s="442"/>
      <c r="AU24" s="442"/>
      <c r="AV24" s="442"/>
      <c r="AW24" s="442"/>
      <c r="AX24" s="444"/>
      <c r="AY24" s="432" t="s">
        <v>174</v>
      </c>
      <c r="AZ24" s="433"/>
      <c r="BA24" s="433"/>
      <c r="BB24" s="433"/>
      <c r="BC24" s="433"/>
      <c r="BD24" s="433"/>
      <c r="BE24" s="433"/>
      <c r="BF24" s="433"/>
      <c r="BG24" s="433"/>
      <c r="BH24" s="433"/>
      <c r="BI24" s="433"/>
      <c r="BJ24" s="433"/>
      <c r="BK24" s="433"/>
      <c r="BL24" s="433"/>
      <c r="BM24" s="434"/>
      <c r="BN24" s="465">
        <v>5871931</v>
      </c>
      <c r="BO24" s="466"/>
      <c r="BP24" s="466"/>
      <c r="BQ24" s="466"/>
      <c r="BR24" s="466"/>
      <c r="BS24" s="466"/>
      <c r="BT24" s="466"/>
      <c r="BU24" s="467"/>
      <c r="BV24" s="465">
        <v>5875888</v>
      </c>
      <c r="BW24" s="466"/>
      <c r="BX24" s="466"/>
      <c r="BY24" s="466"/>
      <c r="BZ24" s="466"/>
      <c r="CA24" s="466"/>
      <c r="CB24" s="466"/>
      <c r="CC24" s="467"/>
      <c r="CD24" s="200"/>
      <c r="CE24" s="463"/>
      <c r="CF24" s="463"/>
      <c r="CG24" s="463"/>
      <c r="CH24" s="463"/>
      <c r="CI24" s="463"/>
      <c r="CJ24" s="463"/>
      <c r="CK24" s="463"/>
      <c r="CL24" s="463"/>
      <c r="CM24" s="463"/>
      <c r="CN24" s="463"/>
      <c r="CO24" s="463"/>
      <c r="CP24" s="463"/>
      <c r="CQ24" s="463"/>
      <c r="CR24" s="463"/>
      <c r="CS24" s="464"/>
      <c r="CT24" s="435"/>
      <c r="CU24" s="436"/>
      <c r="CV24" s="436"/>
      <c r="CW24" s="436"/>
      <c r="CX24" s="436"/>
      <c r="CY24" s="436"/>
      <c r="CZ24" s="436"/>
      <c r="DA24" s="437"/>
      <c r="DB24" s="435"/>
      <c r="DC24" s="436"/>
      <c r="DD24" s="436"/>
      <c r="DE24" s="436"/>
      <c r="DF24" s="436"/>
      <c r="DG24" s="436"/>
      <c r="DH24" s="436"/>
      <c r="DI24" s="437"/>
      <c r="DJ24" s="185"/>
      <c r="DK24" s="185"/>
      <c r="DL24" s="185"/>
      <c r="DM24" s="185"/>
      <c r="DN24" s="185"/>
      <c r="DO24" s="185"/>
    </row>
    <row r="25" spans="1:119" s="185" customFormat="1" ht="18.75" customHeight="1">
      <c r="A25" s="186"/>
      <c r="B25" s="497"/>
      <c r="C25" s="498"/>
      <c r="D25" s="499"/>
      <c r="E25" s="438" t="s">
        <v>175</v>
      </c>
      <c r="F25" s="439"/>
      <c r="G25" s="439"/>
      <c r="H25" s="439"/>
      <c r="I25" s="439"/>
      <c r="J25" s="439"/>
      <c r="K25" s="440"/>
      <c r="L25" s="441">
        <v>1</v>
      </c>
      <c r="M25" s="442"/>
      <c r="N25" s="442"/>
      <c r="O25" s="442"/>
      <c r="P25" s="443"/>
      <c r="Q25" s="441">
        <v>5900</v>
      </c>
      <c r="R25" s="442"/>
      <c r="S25" s="442"/>
      <c r="T25" s="442"/>
      <c r="U25" s="442"/>
      <c r="V25" s="443"/>
      <c r="W25" s="507"/>
      <c r="X25" s="498"/>
      <c r="Y25" s="499"/>
      <c r="Z25" s="438" t="s">
        <v>176</v>
      </c>
      <c r="AA25" s="439"/>
      <c r="AB25" s="439"/>
      <c r="AC25" s="439"/>
      <c r="AD25" s="439"/>
      <c r="AE25" s="439"/>
      <c r="AF25" s="439"/>
      <c r="AG25" s="440"/>
      <c r="AH25" s="441" t="s">
        <v>139</v>
      </c>
      <c r="AI25" s="442"/>
      <c r="AJ25" s="442"/>
      <c r="AK25" s="442"/>
      <c r="AL25" s="443"/>
      <c r="AM25" s="441" t="s">
        <v>139</v>
      </c>
      <c r="AN25" s="442"/>
      <c r="AO25" s="442"/>
      <c r="AP25" s="442"/>
      <c r="AQ25" s="442"/>
      <c r="AR25" s="443"/>
      <c r="AS25" s="441" t="s">
        <v>139</v>
      </c>
      <c r="AT25" s="442"/>
      <c r="AU25" s="442"/>
      <c r="AV25" s="442"/>
      <c r="AW25" s="442"/>
      <c r="AX25" s="444"/>
      <c r="AY25" s="457" t="s">
        <v>177</v>
      </c>
      <c r="AZ25" s="458"/>
      <c r="BA25" s="458"/>
      <c r="BB25" s="458"/>
      <c r="BC25" s="458"/>
      <c r="BD25" s="458"/>
      <c r="BE25" s="458"/>
      <c r="BF25" s="458"/>
      <c r="BG25" s="458"/>
      <c r="BH25" s="458"/>
      <c r="BI25" s="458"/>
      <c r="BJ25" s="458"/>
      <c r="BK25" s="458"/>
      <c r="BL25" s="458"/>
      <c r="BM25" s="459"/>
      <c r="BN25" s="460">
        <v>1757262</v>
      </c>
      <c r="BO25" s="461"/>
      <c r="BP25" s="461"/>
      <c r="BQ25" s="461"/>
      <c r="BR25" s="461"/>
      <c r="BS25" s="461"/>
      <c r="BT25" s="461"/>
      <c r="BU25" s="462"/>
      <c r="BV25" s="460">
        <v>2491940</v>
      </c>
      <c r="BW25" s="461"/>
      <c r="BX25" s="461"/>
      <c r="BY25" s="461"/>
      <c r="BZ25" s="461"/>
      <c r="CA25" s="461"/>
      <c r="CB25" s="461"/>
      <c r="CC25" s="462"/>
      <c r="CD25" s="200"/>
      <c r="CE25" s="463"/>
      <c r="CF25" s="463"/>
      <c r="CG25" s="463"/>
      <c r="CH25" s="463"/>
      <c r="CI25" s="463"/>
      <c r="CJ25" s="463"/>
      <c r="CK25" s="463"/>
      <c r="CL25" s="463"/>
      <c r="CM25" s="463"/>
      <c r="CN25" s="463"/>
      <c r="CO25" s="463"/>
      <c r="CP25" s="463"/>
      <c r="CQ25" s="463"/>
      <c r="CR25" s="463"/>
      <c r="CS25" s="464"/>
      <c r="CT25" s="435"/>
      <c r="CU25" s="436"/>
      <c r="CV25" s="436"/>
      <c r="CW25" s="436"/>
      <c r="CX25" s="436"/>
      <c r="CY25" s="436"/>
      <c r="CZ25" s="436"/>
      <c r="DA25" s="437"/>
      <c r="DB25" s="435"/>
      <c r="DC25" s="436"/>
      <c r="DD25" s="436"/>
      <c r="DE25" s="436"/>
      <c r="DF25" s="436"/>
      <c r="DG25" s="436"/>
      <c r="DH25" s="436"/>
      <c r="DI25" s="437"/>
    </row>
    <row r="26" spans="1:119" s="185" customFormat="1" ht="18.75" customHeight="1">
      <c r="A26" s="186"/>
      <c r="B26" s="497"/>
      <c r="C26" s="498"/>
      <c r="D26" s="499"/>
      <c r="E26" s="438" t="s">
        <v>178</v>
      </c>
      <c r="F26" s="439"/>
      <c r="G26" s="439"/>
      <c r="H26" s="439"/>
      <c r="I26" s="439"/>
      <c r="J26" s="439"/>
      <c r="K26" s="440"/>
      <c r="L26" s="441">
        <v>1</v>
      </c>
      <c r="M26" s="442"/>
      <c r="N26" s="442"/>
      <c r="O26" s="442"/>
      <c r="P26" s="443"/>
      <c r="Q26" s="441">
        <v>5540</v>
      </c>
      <c r="R26" s="442"/>
      <c r="S26" s="442"/>
      <c r="T26" s="442"/>
      <c r="U26" s="442"/>
      <c r="V26" s="443"/>
      <c r="W26" s="507"/>
      <c r="X26" s="498"/>
      <c r="Y26" s="499"/>
      <c r="Z26" s="438" t="s">
        <v>179</v>
      </c>
      <c r="AA26" s="520"/>
      <c r="AB26" s="520"/>
      <c r="AC26" s="520"/>
      <c r="AD26" s="520"/>
      <c r="AE26" s="520"/>
      <c r="AF26" s="520"/>
      <c r="AG26" s="521"/>
      <c r="AH26" s="441" t="s">
        <v>139</v>
      </c>
      <c r="AI26" s="442"/>
      <c r="AJ26" s="442"/>
      <c r="AK26" s="442"/>
      <c r="AL26" s="443"/>
      <c r="AM26" s="441" t="s">
        <v>139</v>
      </c>
      <c r="AN26" s="442"/>
      <c r="AO26" s="442"/>
      <c r="AP26" s="442"/>
      <c r="AQ26" s="442"/>
      <c r="AR26" s="443"/>
      <c r="AS26" s="441" t="s">
        <v>139</v>
      </c>
      <c r="AT26" s="442"/>
      <c r="AU26" s="442"/>
      <c r="AV26" s="442"/>
      <c r="AW26" s="442"/>
      <c r="AX26" s="444"/>
      <c r="AY26" s="474" t="s">
        <v>180</v>
      </c>
      <c r="AZ26" s="475"/>
      <c r="BA26" s="475"/>
      <c r="BB26" s="475"/>
      <c r="BC26" s="475"/>
      <c r="BD26" s="475"/>
      <c r="BE26" s="475"/>
      <c r="BF26" s="475"/>
      <c r="BG26" s="475"/>
      <c r="BH26" s="475"/>
      <c r="BI26" s="475"/>
      <c r="BJ26" s="475"/>
      <c r="BK26" s="475"/>
      <c r="BL26" s="475"/>
      <c r="BM26" s="476"/>
      <c r="BN26" s="465" t="s">
        <v>139</v>
      </c>
      <c r="BO26" s="466"/>
      <c r="BP26" s="466"/>
      <c r="BQ26" s="466"/>
      <c r="BR26" s="466"/>
      <c r="BS26" s="466"/>
      <c r="BT26" s="466"/>
      <c r="BU26" s="467"/>
      <c r="BV26" s="465" t="s">
        <v>139</v>
      </c>
      <c r="BW26" s="466"/>
      <c r="BX26" s="466"/>
      <c r="BY26" s="466"/>
      <c r="BZ26" s="466"/>
      <c r="CA26" s="466"/>
      <c r="CB26" s="466"/>
      <c r="CC26" s="467"/>
      <c r="CD26" s="200"/>
      <c r="CE26" s="463"/>
      <c r="CF26" s="463"/>
      <c r="CG26" s="463"/>
      <c r="CH26" s="463"/>
      <c r="CI26" s="463"/>
      <c r="CJ26" s="463"/>
      <c r="CK26" s="463"/>
      <c r="CL26" s="463"/>
      <c r="CM26" s="463"/>
      <c r="CN26" s="463"/>
      <c r="CO26" s="463"/>
      <c r="CP26" s="463"/>
      <c r="CQ26" s="463"/>
      <c r="CR26" s="463"/>
      <c r="CS26" s="464"/>
      <c r="CT26" s="435"/>
      <c r="CU26" s="436"/>
      <c r="CV26" s="436"/>
      <c r="CW26" s="436"/>
      <c r="CX26" s="436"/>
      <c r="CY26" s="436"/>
      <c r="CZ26" s="436"/>
      <c r="DA26" s="437"/>
      <c r="DB26" s="435"/>
      <c r="DC26" s="436"/>
      <c r="DD26" s="436"/>
      <c r="DE26" s="436"/>
      <c r="DF26" s="436"/>
      <c r="DG26" s="436"/>
      <c r="DH26" s="436"/>
      <c r="DI26" s="437"/>
    </row>
    <row r="27" spans="1:119" ht="18.75" customHeight="1" thickBot="1">
      <c r="A27" s="186"/>
      <c r="B27" s="497"/>
      <c r="C27" s="498"/>
      <c r="D27" s="499"/>
      <c r="E27" s="438" t="s">
        <v>181</v>
      </c>
      <c r="F27" s="439"/>
      <c r="G27" s="439"/>
      <c r="H27" s="439"/>
      <c r="I27" s="439"/>
      <c r="J27" s="439"/>
      <c r="K27" s="440"/>
      <c r="L27" s="441">
        <v>1</v>
      </c>
      <c r="M27" s="442"/>
      <c r="N27" s="442"/>
      <c r="O27" s="442"/>
      <c r="P27" s="443"/>
      <c r="Q27" s="441">
        <v>2700</v>
      </c>
      <c r="R27" s="442"/>
      <c r="S27" s="442"/>
      <c r="T27" s="442"/>
      <c r="U27" s="442"/>
      <c r="V27" s="443"/>
      <c r="W27" s="507"/>
      <c r="X27" s="498"/>
      <c r="Y27" s="499"/>
      <c r="Z27" s="438" t="s">
        <v>182</v>
      </c>
      <c r="AA27" s="439"/>
      <c r="AB27" s="439"/>
      <c r="AC27" s="439"/>
      <c r="AD27" s="439"/>
      <c r="AE27" s="439"/>
      <c r="AF27" s="439"/>
      <c r="AG27" s="440"/>
      <c r="AH27" s="441">
        <v>8</v>
      </c>
      <c r="AI27" s="442"/>
      <c r="AJ27" s="442"/>
      <c r="AK27" s="442"/>
      <c r="AL27" s="443"/>
      <c r="AM27" s="441">
        <v>17096</v>
      </c>
      <c r="AN27" s="442"/>
      <c r="AO27" s="442"/>
      <c r="AP27" s="442"/>
      <c r="AQ27" s="442"/>
      <c r="AR27" s="443"/>
      <c r="AS27" s="441">
        <v>2137</v>
      </c>
      <c r="AT27" s="442"/>
      <c r="AU27" s="442"/>
      <c r="AV27" s="442"/>
      <c r="AW27" s="442"/>
      <c r="AX27" s="444"/>
      <c r="AY27" s="471" t="s">
        <v>183</v>
      </c>
      <c r="AZ27" s="472"/>
      <c r="BA27" s="472"/>
      <c r="BB27" s="472"/>
      <c r="BC27" s="472"/>
      <c r="BD27" s="472"/>
      <c r="BE27" s="472"/>
      <c r="BF27" s="472"/>
      <c r="BG27" s="472"/>
      <c r="BH27" s="472"/>
      <c r="BI27" s="472"/>
      <c r="BJ27" s="472"/>
      <c r="BK27" s="472"/>
      <c r="BL27" s="472"/>
      <c r="BM27" s="473"/>
      <c r="BN27" s="468">
        <v>149343</v>
      </c>
      <c r="BO27" s="469"/>
      <c r="BP27" s="469"/>
      <c r="BQ27" s="469"/>
      <c r="BR27" s="469"/>
      <c r="BS27" s="469"/>
      <c r="BT27" s="469"/>
      <c r="BU27" s="470"/>
      <c r="BV27" s="468">
        <v>149332</v>
      </c>
      <c r="BW27" s="469"/>
      <c r="BX27" s="469"/>
      <c r="BY27" s="469"/>
      <c r="BZ27" s="469"/>
      <c r="CA27" s="469"/>
      <c r="CB27" s="469"/>
      <c r="CC27" s="470"/>
      <c r="CD27" s="202"/>
      <c r="CE27" s="463"/>
      <c r="CF27" s="463"/>
      <c r="CG27" s="463"/>
      <c r="CH27" s="463"/>
      <c r="CI27" s="463"/>
      <c r="CJ27" s="463"/>
      <c r="CK27" s="463"/>
      <c r="CL27" s="463"/>
      <c r="CM27" s="463"/>
      <c r="CN27" s="463"/>
      <c r="CO27" s="463"/>
      <c r="CP27" s="463"/>
      <c r="CQ27" s="463"/>
      <c r="CR27" s="463"/>
      <c r="CS27" s="464"/>
      <c r="CT27" s="435"/>
      <c r="CU27" s="436"/>
      <c r="CV27" s="436"/>
      <c r="CW27" s="436"/>
      <c r="CX27" s="436"/>
      <c r="CY27" s="436"/>
      <c r="CZ27" s="436"/>
      <c r="DA27" s="437"/>
      <c r="DB27" s="435"/>
      <c r="DC27" s="436"/>
      <c r="DD27" s="436"/>
      <c r="DE27" s="436"/>
      <c r="DF27" s="436"/>
      <c r="DG27" s="436"/>
      <c r="DH27" s="436"/>
      <c r="DI27" s="437"/>
      <c r="DJ27" s="185"/>
      <c r="DK27" s="185"/>
      <c r="DL27" s="185"/>
      <c r="DM27" s="185"/>
      <c r="DN27" s="185"/>
      <c r="DO27" s="185"/>
    </row>
    <row r="28" spans="1:119" ht="18.75" customHeight="1">
      <c r="A28" s="186"/>
      <c r="B28" s="497"/>
      <c r="C28" s="498"/>
      <c r="D28" s="499"/>
      <c r="E28" s="438" t="s">
        <v>184</v>
      </c>
      <c r="F28" s="439"/>
      <c r="G28" s="439"/>
      <c r="H28" s="439"/>
      <c r="I28" s="439"/>
      <c r="J28" s="439"/>
      <c r="K28" s="440"/>
      <c r="L28" s="441">
        <v>1</v>
      </c>
      <c r="M28" s="442"/>
      <c r="N28" s="442"/>
      <c r="O28" s="442"/>
      <c r="P28" s="443"/>
      <c r="Q28" s="441">
        <v>2400</v>
      </c>
      <c r="R28" s="442"/>
      <c r="S28" s="442"/>
      <c r="T28" s="442"/>
      <c r="U28" s="442"/>
      <c r="V28" s="443"/>
      <c r="W28" s="507"/>
      <c r="X28" s="498"/>
      <c r="Y28" s="499"/>
      <c r="Z28" s="438" t="s">
        <v>185</v>
      </c>
      <c r="AA28" s="439"/>
      <c r="AB28" s="439"/>
      <c r="AC28" s="439"/>
      <c r="AD28" s="439"/>
      <c r="AE28" s="439"/>
      <c r="AF28" s="439"/>
      <c r="AG28" s="440"/>
      <c r="AH28" s="441" t="s">
        <v>139</v>
      </c>
      <c r="AI28" s="442"/>
      <c r="AJ28" s="442"/>
      <c r="AK28" s="442"/>
      <c r="AL28" s="443"/>
      <c r="AM28" s="441" t="s">
        <v>139</v>
      </c>
      <c r="AN28" s="442"/>
      <c r="AO28" s="442"/>
      <c r="AP28" s="442"/>
      <c r="AQ28" s="442"/>
      <c r="AR28" s="443"/>
      <c r="AS28" s="441" t="s">
        <v>139</v>
      </c>
      <c r="AT28" s="442"/>
      <c r="AU28" s="442"/>
      <c r="AV28" s="442"/>
      <c r="AW28" s="442"/>
      <c r="AX28" s="444"/>
      <c r="AY28" s="448" t="s">
        <v>186</v>
      </c>
      <c r="AZ28" s="449"/>
      <c r="BA28" s="449"/>
      <c r="BB28" s="450"/>
      <c r="BC28" s="457" t="s">
        <v>48</v>
      </c>
      <c r="BD28" s="458"/>
      <c r="BE28" s="458"/>
      <c r="BF28" s="458"/>
      <c r="BG28" s="458"/>
      <c r="BH28" s="458"/>
      <c r="BI28" s="458"/>
      <c r="BJ28" s="458"/>
      <c r="BK28" s="458"/>
      <c r="BL28" s="458"/>
      <c r="BM28" s="459"/>
      <c r="BN28" s="460">
        <v>708899</v>
      </c>
      <c r="BO28" s="461"/>
      <c r="BP28" s="461"/>
      <c r="BQ28" s="461"/>
      <c r="BR28" s="461"/>
      <c r="BS28" s="461"/>
      <c r="BT28" s="461"/>
      <c r="BU28" s="462"/>
      <c r="BV28" s="460">
        <v>900871</v>
      </c>
      <c r="BW28" s="461"/>
      <c r="BX28" s="461"/>
      <c r="BY28" s="461"/>
      <c r="BZ28" s="461"/>
      <c r="CA28" s="461"/>
      <c r="CB28" s="461"/>
      <c r="CC28" s="462"/>
      <c r="CD28" s="200"/>
      <c r="CE28" s="463"/>
      <c r="CF28" s="463"/>
      <c r="CG28" s="463"/>
      <c r="CH28" s="463"/>
      <c r="CI28" s="463"/>
      <c r="CJ28" s="463"/>
      <c r="CK28" s="463"/>
      <c r="CL28" s="463"/>
      <c r="CM28" s="463"/>
      <c r="CN28" s="463"/>
      <c r="CO28" s="463"/>
      <c r="CP28" s="463"/>
      <c r="CQ28" s="463"/>
      <c r="CR28" s="463"/>
      <c r="CS28" s="464"/>
      <c r="CT28" s="435"/>
      <c r="CU28" s="436"/>
      <c r="CV28" s="436"/>
      <c r="CW28" s="436"/>
      <c r="CX28" s="436"/>
      <c r="CY28" s="436"/>
      <c r="CZ28" s="436"/>
      <c r="DA28" s="437"/>
      <c r="DB28" s="435"/>
      <c r="DC28" s="436"/>
      <c r="DD28" s="436"/>
      <c r="DE28" s="436"/>
      <c r="DF28" s="436"/>
      <c r="DG28" s="436"/>
      <c r="DH28" s="436"/>
      <c r="DI28" s="437"/>
      <c r="DJ28" s="185"/>
      <c r="DK28" s="185"/>
      <c r="DL28" s="185"/>
      <c r="DM28" s="185"/>
      <c r="DN28" s="185"/>
      <c r="DO28" s="185"/>
    </row>
    <row r="29" spans="1:119" ht="18.75" customHeight="1">
      <c r="A29" s="186"/>
      <c r="B29" s="497"/>
      <c r="C29" s="498"/>
      <c r="D29" s="499"/>
      <c r="E29" s="438" t="s">
        <v>187</v>
      </c>
      <c r="F29" s="439"/>
      <c r="G29" s="439"/>
      <c r="H29" s="439"/>
      <c r="I29" s="439"/>
      <c r="J29" s="439"/>
      <c r="K29" s="440"/>
      <c r="L29" s="441">
        <v>6</v>
      </c>
      <c r="M29" s="442"/>
      <c r="N29" s="442"/>
      <c r="O29" s="442"/>
      <c r="P29" s="443"/>
      <c r="Q29" s="441">
        <v>2200</v>
      </c>
      <c r="R29" s="442"/>
      <c r="S29" s="442"/>
      <c r="T29" s="442"/>
      <c r="U29" s="442"/>
      <c r="V29" s="443"/>
      <c r="W29" s="508"/>
      <c r="X29" s="509"/>
      <c r="Y29" s="510"/>
      <c r="Z29" s="438" t="s">
        <v>188</v>
      </c>
      <c r="AA29" s="439"/>
      <c r="AB29" s="439"/>
      <c r="AC29" s="439"/>
      <c r="AD29" s="439"/>
      <c r="AE29" s="439"/>
      <c r="AF29" s="439"/>
      <c r="AG29" s="440"/>
      <c r="AH29" s="441">
        <v>82</v>
      </c>
      <c r="AI29" s="442"/>
      <c r="AJ29" s="442"/>
      <c r="AK29" s="442"/>
      <c r="AL29" s="443"/>
      <c r="AM29" s="441">
        <v>206314</v>
      </c>
      <c r="AN29" s="442"/>
      <c r="AO29" s="442"/>
      <c r="AP29" s="442"/>
      <c r="AQ29" s="442"/>
      <c r="AR29" s="443"/>
      <c r="AS29" s="441">
        <v>2516</v>
      </c>
      <c r="AT29" s="442"/>
      <c r="AU29" s="442"/>
      <c r="AV29" s="442"/>
      <c r="AW29" s="442"/>
      <c r="AX29" s="444"/>
      <c r="AY29" s="451"/>
      <c r="AZ29" s="452"/>
      <c r="BA29" s="452"/>
      <c r="BB29" s="453"/>
      <c r="BC29" s="445" t="s">
        <v>189</v>
      </c>
      <c r="BD29" s="446"/>
      <c r="BE29" s="446"/>
      <c r="BF29" s="446"/>
      <c r="BG29" s="446"/>
      <c r="BH29" s="446"/>
      <c r="BI29" s="446"/>
      <c r="BJ29" s="446"/>
      <c r="BK29" s="446"/>
      <c r="BL29" s="446"/>
      <c r="BM29" s="447"/>
      <c r="BN29" s="465">
        <v>1487101</v>
      </c>
      <c r="BO29" s="466"/>
      <c r="BP29" s="466"/>
      <c r="BQ29" s="466"/>
      <c r="BR29" s="466"/>
      <c r="BS29" s="466"/>
      <c r="BT29" s="466"/>
      <c r="BU29" s="467"/>
      <c r="BV29" s="465">
        <v>1644521</v>
      </c>
      <c r="BW29" s="466"/>
      <c r="BX29" s="466"/>
      <c r="BY29" s="466"/>
      <c r="BZ29" s="466"/>
      <c r="CA29" s="466"/>
      <c r="CB29" s="466"/>
      <c r="CC29" s="467"/>
      <c r="CD29" s="202"/>
      <c r="CE29" s="463"/>
      <c r="CF29" s="463"/>
      <c r="CG29" s="463"/>
      <c r="CH29" s="463"/>
      <c r="CI29" s="463"/>
      <c r="CJ29" s="463"/>
      <c r="CK29" s="463"/>
      <c r="CL29" s="463"/>
      <c r="CM29" s="463"/>
      <c r="CN29" s="463"/>
      <c r="CO29" s="463"/>
      <c r="CP29" s="463"/>
      <c r="CQ29" s="463"/>
      <c r="CR29" s="463"/>
      <c r="CS29" s="464"/>
      <c r="CT29" s="435"/>
      <c r="CU29" s="436"/>
      <c r="CV29" s="436"/>
      <c r="CW29" s="436"/>
      <c r="CX29" s="436"/>
      <c r="CY29" s="436"/>
      <c r="CZ29" s="436"/>
      <c r="DA29" s="437"/>
      <c r="DB29" s="435"/>
      <c r="DC29" s="436"/>
      <c r="DD29" s="436"/>
      <c r="DE29" s="436"/>
      <c r="DF29" s="436"/>
      <c r="DG29" s="436"/>
      <c r="DH29" s="436"/>
      <c r="DI29" s="437"/>
      <c r="DJ29" s="185"/>
      <c r="DK29" s="185"/>
      <c r="DL29" s="185"/>
      <c r="DM29" s="185"/>
      <c r="DN29" s="185"/>
      <c r="DO29" s="185"/>
    </row>
    <row r="30" spans="1:119" ht="18.75" customHeight="1" thickBot="1">
      <c r="A30" s="186"/>
      <c r="B30" s="500"/>
      <c r="C30" s="501"/>
      <c r="D30" s="502"/>
      <c r="E30" s="511"/>
      <c r="F30" s="512"/>
      <c r="G30" s="512"/>
      <c r="H30" s="512"/>
      <c r="I30" s="512"/>
      <c r="J30" s="512"/>
      <c r="K30" s="513"/>
      <c r="L30" s="514"/>
      <c r="M30" s="515"/>
      <c r="N30" s="515"/>
      <c r="O30" s="515"/>
      <c r="P30" s="516"/>
      <c r="Q30" s="514"/>
      <c r="R30" s="515"/>
      <c r="S30" s="515"/>
      <c r="T30" s="515"/>
      <c r="U30" s="515"/>
      <c r="V30" s="516"/>
      <c r="W30" s="517" t="s">
        <v>190</v>
      </c>
      <c r="X30" s="518"/>
      <c r="Y30" s="518"/>
      <c r="Z30" s="518"/>
      <c r="AA30" s="518"/>
      <c r="AB30" s="518"/>
      <c r="AC30" s="518"/>
      <c r="AD30" s="518"/>
      <c r="AE30" s="518"/>
      <c r="AF30" s="518"/>
      <c r="AG30" s="519"/>
      <c r="AH30" s="429">
        <v>92.5</v>
      </c>
      <c r="AI30" s="430"/>
      <c r="AJ30" s="430"/>
      <c r="AK30" s="430"/>
      <c r="AL30" s="430"/>
      <c r="AM30" s="430"/>
      <c r="AN30" s="430"/>
      <c r="AO30" s="430"/>
      <c r="AP30" s="430"/>
      <c r="AQ30" s="430"/>
      <c r="AR30" s="430"/>
      <c r="AS30" s="430"/>
      <c r="AT30" s="430"/>
      <c r="AU30" s="430"/>
      <c r="AV30" s="430"/>
      <c r="AW30" s="430"/>
      <c r="AX30" s="431"/>
      <c r="AY30" s="454"/>
      <c r="AZ30" s="455"/>
      <c r="BA30" s="455"/>
      <c r="BB30" s="456"/>
      <c r="BC30" s="432" t="s">
        <v>50</v>
      </c>
      <c r="BD30" s="433"/>
      <c r="BE30" s="433"/>
      <c r="BF30" s="433"/>
      <c r="BG30" s="433"/>
      <c r="BH30" s="433"/>
      <c r="BI30" s="433"/>
      <c r="BJ30" s="433"/>
      <c r="BK30" s="433"/>
      <c r="BL30" s="433"/>
      <c r="BM30" s="434"/>
      <c r="BN30" s="468">
        <v>7836266</v>
      </c>
      <c r="BO30" s="469"/>
      <c r="BP30" s="469"/>
      <c r="BQ30" s="469"/>
      <c r="BR30" s="469"/>
      <c r="BS30" s="469"/>
      <c r="BT30" s="469"/>
      <c r="BU30" s="470"/>
      <c r="BV30" s="468">
        <v>8225614</v>
      </c>
      <c r="BW30" s="469"/>
      <c r="BX30" s="469"/>
      <c r="BY30" s="469"/>
      <c r="BZ30" s="469"/>
      <c r="CA30" s="469"/>
      <c r="CB30" s="469"/>
      <c r="CC30" s="470"/>
      <c r="CD30" s="203"/>
      <c r="CE30" s="204"/>
      <c r="CF30" s="204"/>
      <c r="CG30" s="204"/>
      <c r="CH30" s="204"/>
      <c r="CI30" s="204"/>
      <c r="CJ30" s="204"/>
      <c r="CK30" s="204"/>
      <c r="CL30" s="204"/>
      <c r="CM30" s="204"/>
      <c r="CN30" s="204"/>
      <c r="CO30" s="204"/>
      <c r="CP30" s="204"/>
      <c r="CQ30" s="204"/>
      <c r="CR30" s="204"/>
      <c r="CS30" s="205"/>
      <c r="CT30" s="206"/>
      <c r="CU30" s="207"/>
      <c r="CV30" s="207"/>
      <c r="CW30" s="207"/>
      <c r="CX30" s="207"/>
      <c r="CY30" s="207"/>
      <c r="CZ30" s="207"/>
      <c r="DA30" s="208"/>
      <c r="DB30" s="206"/>
      <c r="DC30" s="207"/>
      <c r="DD30" s="207"/>
      <c r="DE30" s="207"/>
      <c r="DF30" s="207"/>
      <c r="DG30" s="207"/>
      <c r="DH30" s="207"/>
      <c r="DI30" s="208"/>
      <c r="DJ30" s="185"/>
      <c r="DK30" s="185"/>
      <c r="DL30" s="185"/>
      <c r="DM30" s="185"/>
      <c r="DN30" s="185"/>
      <c r="DO30" s="185"/>
    </row>
    <row r="31" spans="1:119" ht="13.5" customHeight="1">
      <c r="A31" s="186"/>
      <c r="B31" s="209"/>
      <c r="C31" s="210"/>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0"/>
      <c r="AV31" s="210"/>
      <c r="AW31" s="210"/>
      <c r="AX31" s="210"/>
      <c r="AY31" s="210"/>
      <c r="AZ31" s="210"/>
      <c r="BA31" s="210"/>
      <c r="BB31" s="210"/>
      <c r="BC31" s="210"/>
      <c r="BD31" s="210"/>
      <c r="BE31" s="210"/>
      <c r="BF31" s="210"/>
      <c r="BG31" s="210"/>
      <c r="BH31" s="210"/>
      <c r="BI31" s="210"/>
      <c r="BJ31" s="210"/>
      <c r="BK31" s="210"/>
      <c r="BL31" s="210"/>
      <c r="BM31" s="210"/>
      <c r="BN31" s="210"/>
      <c r="BO31" s="210"/>
      <c r="BP31" s="210"/>
      <c r="BQ31" s="210"/>
      <c r="BR31" s="210"/>
      <c r="BS31" s="210"/>
      <c r="BT31" s="210"/>
      <c r="BU31" s="210"/>
      <c r="BV31" s="210"/>
      <c r="BW31" s="210"/>
      <c r="BX31" s="210"/>
      <c r="BY31" s="210"/>
      <c r="BZ31" s="210"/>
      <c r="CA31" s="210"/>
      <c r="CB31" s="210"/>
      <c r="CC31" s="210"/>
      <c r="CD31" s="210"/>
      <c r="CE31" s="210"/>
      <c r="CF31" s="210"/>
      <c r="CG31" s="210"/>
      <c r="CH31" s="210"/>
      <c r="CI31" s="210"/>
      <c r="CJ31" s="210"/>
      <c r="CK31" s="210"/>
      <c r="CL31" s="210"/>
      <c r="CM31" s="210"/>
      <c r="CN31" s="210"/>
      <c r="CO31" s="210"/>
      <c r="CP31" s="210"/>
      <c r="CQ31" s="210"/>
      <c r="CR31" s="210"/>
      <c r="CS31" s="210"/>
      <c r="CT31" s="210"/>
      <c r="CU31" s="210"/>
      <c r="CV31" s="210"/>
      <c r="CW31" s="210"/>
      <c r="CX31" s="210"/>
      <c r="CY31" s="210"/>
      <c r="CZ31" s="210"/>
      <c r="DA31" s="210"/>
      <c r="DB31" s="210"/>
      <c r="DC31" s="210"/>
      <c r="DD31" s="210"/>
      <c r="DE31" s="210"/>
      <c r="DF31" s="210"/>
      <c r="DG31" s="210"/>
      <c r="DH31" s="210"/>
      <c r="DI31" s="211"/>
      <c r="DJ31" s="185"/>
      <c r="DK31" s="185"/>
      <c r="DL31" s="185"/>
      <c r="DM31" s="185"/>
      <c r="DN31" s="185"/>
      <c r="DO31" s="185"/>
    </row>
    <row r="32" spans="1:119" ht="13.5" customHeight="1">
      <c r="A32" s="186"/>
      <c r="B32" s="212"/>
      <c r="C32" s="213" t="s">
        <v>191</v>
      </c>
      <c r="D32" s="213"/>
      <c r="E32" s="213"/>
      <c r="F32" s="210"/>
      <c r="G32" s="210"/>
      <c r="H32" s="210"/>
      <c r="I32" s="210"/>
      <c r="J32" s="210"/>
      <c r="K32" s="210"/>
      <c r="L32" s="210"/>
      <c r="M32" s="210"/>
      <c r="N32" s="210"/>
      <c r="O32" s="210"/>
      <c r="P32" s="210"/>
      <c r="Q32" s="210"/>
      <c r="R32" s="210"/>
      <c r="S32" s="210"/>
      <c r="T32" s="210"/>
      <c r="U32" s="210" t="s">
        <v>192</v>
      </c>
      <c r="V32" s="210"/>
      <c r="W32" s="210"/>
      <c r="X32" s="210"/>
      <c r="Y32" s="210"/>
      <c r="Z32" s="210"/>
      <c r="AA32" s="210"/>
      <c r="AB32" s="210"/>
      <c r="AC32" s="210"/>
      <c r="AD32" s="210"/>
      <c r="AE32" s="210"/>
      <c r="AF32" s="210"/>
      <c r="AG32" s="210"/>
      <c r="AH32" s="210"/>
      <c r="AI32" s="210"/>
      <c r="AJ32" s="210"/>
      <c r="AK32" s="210"/>
      <c r="AL32" s="210"/>
      <c r="AM32" s="214" t="s">
        <v>193</v>
      </c>
      <c r="AN32" s="210"/>
      <c r="AO32" s="210"/>
      <c r="AP32" s="210"/>
      <c r="AQ32" s="210"/>
      <c r="AR32" s="210"/>
      <c r="AS32" s="214"/>
      <c r="AT32" s="214"/>
      <c r="AU32" s="214"/>
      <c r="AV32" s="214"/>
      <c r="AW32" s="214"/>
      <c r="AX32" s="214"/>
      <c r="AY32" s="214"/>
      <c r="AZ32" s="214"/>
      <c r="BA32" s="214"/>
      <c r="BB32" s="210"/>
      <c r="BC32" s="214"/>
      <c r="BD32" s="210"/>
      <c r="BE32" s="214" t="s">
        <v>194</v>
      </c>
      <c r="BF32" s="210"/>
      <c r="BG32" s="210"/>
      <c r="BH32" s="210"/>
      <c r="BI32" s="210"/>
      <c r="BJ32" s="214"/>
      <c r="BK32" s="214"/>
      <c r="BL32" s="214"/>
      <c r="BM32" s="214"/>
      <c r="BN32" s="214"/>
      <c r="BO32" s="214"/>
      <c r="BP32" s="214"/>
      <c r="BQ32" s="214"/>
      <c r="BR32" s="210"/>
      <c r="BS32" s="210"/>
      <c r="BT32" s="210"/>
      <c r="BU32" s="210"/>
      <c r="BV32" s="210"/>
      <c r="BW32" s="210" t="s">
        <v>195</v>
      </c>
      <c r="BX32" s="210"/>
      <c r="BY32" s="210"/>
      <c r="BZ32" s="210"/>
      <c r="CA32" s="210"/>
      <c r="CB32" s="214"/>
      <c r="CC32" s="214"/>
      <c r="CD32" s="214"/>
      <c r="CE32" s="214"/>
      <c r="CF32" s="214"/>
      <c r="CG32" s="214"/>
      <c r="CH32" s="214"/>
      <c r="CI32" s="214"/>
      <c r="CJ32" s="214"/>
      <c r="CK32" s="214"/>
      <c r="CL32" s="214"/>
      <c r="CM32" s="214"/>
      <c r="CN32" s="214"/>
      <c r="CO32" s="214" t="s">
        <v>196</v>
      </c>
      <c r="CP32" s="214"/>
      <c r="CQ32" s="214"/>
      <c r="CR32" s="214"/>
      <c r="CS32" s="214"/>
      <c r="CT32" s="214"/>
      <c r="CU32" s="214"/>
      <c r="CV32" s="214"/>
      <c r="CW32" s="214"/>
      <c r="CX32" s="214"/>
      <c r="CY32" s="214"/>
      <c r="CZ32" s="214"/>
      <c r="DA32" s="214"/>
      <c r="DB32" s="214"/>
      <c r="DC32" s="214"/>
      <c r="DD32" s="214"/>
      <c r="DE32" s="214"/>
      <c r="DF32" s="214"/>
      <c r="DG32" s="214"/>
      <c r="DH32" s="214"/>
      <c r="DI32" s="211"/>
      <c r="DJ32" s="185"/>
      <c r="DK32" s="185"/>
      <c r="DL32" s="185"/>
      <c r="DM32" s="185"/>
      <c r="DN32" s="185"/>
      <c r="DO32" s="185"/>
    </row>
    <row r="33" spans="1:119" ht="13.5" customHeight="1">
      <c r="A33" s="186"/>
      <c r="B33" s="212"/>
      <c r="C33" s="428" t="s">
        <v>197</v>
      </c>
      <c r="D33" s="428"/>
      <c r="E33" s="427" t="s">
        <v>198</v>
      </c>
      <c r="F33" s="427"/>
      <c r="G33" s="427"/>
      <c r="H33" s="427"/>
      <c r="I33" s="427"/>
      <c r="J33" s="427"/>
      <c r="K33" s="427"/>
      <c r="L33" s="427"/>
      <c r="M33" s="427"/>
      <c r="N33" s="427"/>
      <c r="O33" s="427"/>
      <c r="P33" s="427"/>
      <c r="Q33" s="427"/>
      <c r="R33" s="427"/>
      <c r="S33" s="427"/>
      <c r="T33" s="215"/>
      <c r="U33" s="428" t="s">
        <v>197</v>
      </c>
      <c r="V33" s="428"/>
      <c r="W33" s="427" t="s">
        <v>198</v>
      </c>
      <c r="X33" s="427"/>
      <c r="Y33" s="427"/>
      <c r="Z33" s="427"/>
      <c r="AA33" s="427"/>
      <c r="AB33" s="427"/>
      <c r="AC33" s="427"/>
      <c r="AD33" s="427"/>
      <c r="AE33" s="427"/>
      <c r="AF33" s="427"/>
      <c r="AG33" s="427"/>
      <c r="AH33" s="427"/>
      <c r="AI33" s="427"/>
      <c r="AJ33" s="427"/>
      <c r="AK33" s="427"/>
      <c r="AL33" s="215"/>
      <c r="AM33" s="428" t="s">
        <v>197</v>
      </c>
      <c r="AN33" s="428"/>
      <c r="AO33" s="427" t="s">
        <v>198</v>
      </c>
      <c r="AP33" s="427"/>
      <c r="AQ33" s="427"/>
      <c r="AR33" s="427"/>
      <c r="AS33" s="427"/>
      <c r="AT33" s="427"/>
      <c r="AU33" s="427"/>
      <c r="AV33" s="427"/>
      <c r="AW33" s="427"/>
      <c r="AX33" s="427"/>
      <c r="AY33" s="427"/>
      <c r="AZ33" s="427"/>
      <c r="BA33" s="427"/>
      <c r="BB33" s="427"/>
      <c r="BC33" s="427"/>
      <c r="BD33" s="216"/>
      <c r="BE33" s="427" t="s">
        <v>199</v>
      </c>
      <c r="BF33" s="427"/>
      <c r="BG33" s="427" t="s">
        <v>200</v>
      </c>
      <c r="BH33" s="427"/>
      <c r="BI33" s="427"/>
      <c r="BJ33" s="427"/>
      <c r="BK33" s="427"/>
      <c r="BL33" s="427"/>
      <c r="BM33" s="427"/>
      <c r="BN33" s="427"/>
      <c r="BO33" s="427"/>
      <c r="BP33" s="427"/>
      <c r="BQ33" s="427"/>
      <c r="BR33" s="427"/>
      <c r="BS33" s="427"/>
      <c r="BT33" s="427"/>
      <c r="BU33" s="427"/>
      <c r="BV33" s="216"/>
      <c r="BW33" s="428" t="s">
        <v>199</v>
      </c>
      <c r="BX33" s="428"/>
      <c r="BY33" s="427" t="s">
        <v>201</v>
      </c>
      <c r="BZ33" s="427"/>
      <c r="CA33" s="427"/>
      <c r="CB33" s="427"/>
      <c r="CC33" s="427"/>
      <c r="CD33" s="427"/>
      <c r="CE33" s="427"/>
      <c r="CF33" s="427"/>
      <c r="CG33" s="427"/>
      <c r="CH33" s="427"/>
      <c r="CI33" s="427"/>
      <c r="CJ33" s="427"/>
      <c r="CK33" s="427"/>
      <c r="CL33" s="427"/>
      <c r="CM33" s="427"/>
      <c r="CN33" s="215"/>
      <c r="CO33" s="428" t="s">
        <v>197</v>
      </c>
      <c r="CP33" s="428"/>
      <c r="CQ33" s="427" t="s">
        <v>202</v>
      </c>
      <c r="CR33" s="427"/>
      <c r="CS33" s="427"/>
      <c r="CT33" s="427"/>
      <c r="CU33" s="427"/>
      <c r="CV33" s="427"/>
      <c r="CW33" s="427"/>
      <c r="CX33" s="427"/>
      <c r="CY33" s="427"/>
      <c r="CZ33" s="427"/>
      <c r="DA33" s="427"/>
      <c r="DB33" s="427"/>
      <c r="DC33" s="427"/>
      <c r="DD33" s="427"/>
      <c r="DE33" s="427"/>
      <c r="DF33" s="215"/>
      <c r="DG33" s="426" t="s">
        <v>203</v>
      </c>
      <c r="DH33" s="426"/>
      <c r="DI33" s="217"/>
      <c r="DJ33" s="185"/>
      <c r="DK33" s="185"/>
      <c r="DL33" s="185"/>
      <c r="DM33" s="185"/>
      <c r="DN33" s="185"/>
      <c r="DO33" s="185"/>
    </row>
    <row r="34" spans="1:119" ht="32.25" customHeight="1">
      <c r="A34" s="186"/>
      <c r="B34" s="212"/>
      <c r="C34" s="424">
        <f>IF(E34="","",1)</f>
        <v>1</v>
      </c>
      <c r="D34" s="424"/>
      <c r="E34" s="423" t="str">
        <f>IF('各会計、関係団体の財政状況及び健全化判断比率'!B7="","",'各会計、関係団体の財政状況及び健全化判断比率'!B7)</f>
        <v>一般会計</v>
      </c>
      <c r="F34" s="423"/>
      <c r="G34" s="423"/>
      <c r="H34" s="423"/>
      <c r="I34" s="423"/>
      <c r="J34" s="423"/>
      <c r="K34" s="423"/>
      <c r="L34" s="423"/>
      <c r="M34" s="423"/>
      <c r="N34" s="423"/>
      <c r="O34" s="423"/>
      <c r="P34" s="423"/>
      <c r="Q34" s="423"/>
      <c r="R34" s="423"/>
      <c r="S34" s="423"/>
      <c r="T34" s="213"/>
      <c r="U34" s="424">
        <f>IF(W34="","",MAX(C34:D43)+1)</f>
        <v>4</v>
      </c>
      <c r="V34" s="424"/>
      <c r="W34" s="423" t="str">
        <f>IF('各会計、関係団体の財政状況及び健全化判断比率'!B28="","",'各会計、関係団体の財政状況及び健全化判断比率'!B28)</f>
        <v>国民健康保険特別会計</v>
      </c>
      <c r="X34" s="423"/>
      <c r="Y34" s="423"/>
      <c r="Z34" s="423"/>
      <c r="AA34" s="423"/>
      <c r="AB34" s="423"/>
      <c r="AC34" s="423"/>
      <c r="AD34" s="423"/>
      <c r="AE34" s="423"/>
      <c r="AF34" s="423"/>
      <c r="AG34" s="423"/>
      <c r="AH34" s="423"/>
      <c r="AI34" s="423"/>
      <c r="AJ34" s="423"/>
      <c r="AK34" s="423"/>
      <c r="AL34" s="213"/>
      <c r="AM34" s="424">
        <f>IF(AO34="","",MAX(C34:D43,U34:V43)+1)</f>
        <v>7</v>
      </c>
      <c r="AN34" s="424"/>
      <c r="AO34" s="423" t="str">
        <f>IF('各会計、関係団体の財政状況及び健全化判断比率'!B31="","",'各会計、関係団体の財政状況及び健全化判断比率'!B31)</f>
        <v>病院事業会計</v>
      </c>
      <c r="AP34" s="423"/>
      <c r="AQ34" s="423"/>
      <c r="AR34" s="423"/>
      <c r="AS34" s="423"/>
      <c r="AT34" s="423"/>
      <c r="AU34" s="423"/>
      <c r="AV34" s="423"/>
      <c r="AW34" s="423"/>
      <c r="AX34" s="423"/>
      <c r="AY34" s="423"/>
      <c r="AZ34" s="423"/>
      <c r="BA34" s="423"/>
      <c r="BB34" s="423"/>
      <c r="BC34" s="423"/>
      <c r="BD34" s="213"/>
      <c r="BE34" s="424">
        <f>IF(BG34="","",MAX(C34:D43,U34:V43,AM34:AN43)+1)</f>
        <v>8</v>
      </c>
      <c r="BF34" s="424"/>
      <c r="BG34" s="423" t="str">
        <f>IF('各会計、関係団体の財政状況及び健全化判断比率'!B32="","",'各会計、関係団体の財政状況及び健全化判断比率'!B32)</f>
        <v>簡易水道事業特別会計</v>
      </c>
      <c r="BH34" s="423"/>
      <c r="BI34" s="423"/>
      <c r="BJ34" s="423"/>
      <c r="BK34" s="423"/>
      <c r="BL34" s="423"/>
      <c r="BM34" s="423"/>
      <c r="BN34" s="423"/>
      <c r="BO34" s="423"/>
      <c r="BP34" s="423"/>
      <c r="BQ34" s="423"/>
      <c r="BR34" s="423"/>
      <c r="BS34" s="423"/>
      <c r="BT34" s="423"/>
      <c r="BU34" s="423"/>
      <c r="BV34" s="213"/>
      <c r="BW34" s="424">
        <f>IF(BY34="","",MAX(C34:D43,U34:V43,AM34:AN43,BE34:BF43)+1)</f>
        <v>12</v>
      </c>
      <c r="BX34" s="424"/>
      <c r="BY34" s="423" t="str">
        <f>IF('各会計、関係団体の財政状況及び健全化判断比率'!B68="","",'各会計、関係団体の財政状況及び健全化判断比率'!B68)</f>
        <v>高幡消防組合（一般会計）</v>
      </c>
      <c r="BZ34" s="423"/>
      <c r="CA34" s="423"/>
      <c r="CB34" s="423"/>
      <c r="CC34" s="423"/>
      <c r="CD34" s="423"/>
      <c r="CE34" s="423"/>
      <c r="CF34" s="423"/>
      <c r="CG34" s="423"/>
      <c r="CH34" s="423"/>
      <c r="CI34" s="423"/>
      <c r="CJ34" s="423"/>
      <c r="CK34" s="423"/>
      <c r="CL34" s="423"/>
      <c r="CM34" s="423"/>
      <c r="CN34" s="213"/>
      <c r="CO34" s="424">
        <f>IF(CQ34="","",MAX(C34:D43,U34:V43,AM34:AN43,BE34:BF43,BW34:BX43)+1)</f>
        <v>22</v>
      </c>
      <c r="CP34" s="424"/>
      <c r="CQ34" s="423" t="str">
        <f>IF('各会計、関係団体の財政状況及び健全化判断比率'!BS7="","",'各会計、関係団体の財政状況及び健全化判断比率'!BS7)</f>
        <v>雲の上</v>
      </c>
      <c r="CR34" s="423"/>
      <c r="CS34" s="423"/>
      <c r="CT34" s="423"/>
      <c r="CU34" s="423"/>
      <c r="CV34" s="423"/>
      <c r="CW34" s="423"/>
      <c r="CX34" s="423"/>
      <c r="CY34" s="423"/>
      <c r="CZ34" s="423"/>
      <c r="DA34" s="423"/>
      <c r="DB34" s="423"/>
      <c r="DC34" s="423"/>
      <c r="DD34" s="423"/>
      <c r="DE34" s="423"/>
      <c r="DF34" s="210"/>
      <c r="DG34" s="425" t="str">
        <f>IF('各会計、関係団体の財政状況及び健全化判断比率'!BR7="","",'各会計、関係団体の財政状況及び健全化判断比率'!BR7)</f>
        <v/>
      </c>
      <c r="DH34" s="425"/>
      <c r="DI34" s="217"/>
      <c r="DJ34" s="185"/>
      <c r="DK34" s="185"/>
      <c r="DL34" s="185"/>
      <c r="DM34" s="185"/>
      <c r="DN34" s="185"/>
      <c r="DO34" s="185"/>
    </row>
    <row r="35" spans="1:119" ht="32.25" customHeight="1">
      <c r="A35" s="186"/>
      <c r="B35" s="212"/>
      <c r="C35" s="424">
        <f>IF(E35="","",C34+1)</f>
        <v>2</v>
      </c>
      <c r="D35" s="424"/>
      <c r="E35" s="423" t="str">
        <f>IF('各会計、関係団体の財政状況及び健全化判断比率'!B8="","",'各会計、関係団体の財政状況及び健全化判断比率'!B8)</f>
        <v>松原診療所特別会計</v>
      </c>
      <c r="F35" s="423"/>
      <c r="G35" s="423"/>
      <c r="H35" s="423"/>
      <c r="I35" s="423"/>
      <c r="J35" s="423"/>
      <c r="K35" s="423"/>
      <c r="L35" s="423"/>
      <c r="M35" s="423"/>
      <c r="N35" s="423"/>
      <c r="O35" s="423"/>
      <c r="P35" s="423"/>
      <c r="Q35" s="423"/>
      <c r="R35" s="423"/>
      <c r="S35" s="423"/>
      <c r="T35" s="213"/>
      <c r="U35" s="424">
        <f>IF(W35="","",U34+1)</f>
        <v>5</v>
      </c>
      <c r="V35" s="424"/>
      <c r="W35" s="423" t="str">
        <f>IF('各会計、関係団体の財政状況及び健全化判断比率'!B29="","",'各会計、関係団体の財政状況及び健全化判断比率'!B29)</f>
        <v>介護保険事業特別会計</v>
      </c>
      <c r="X35" s="423"/>
      <c r="Y35" s="423"/>
      <c r="Z35" s="423"/>
      <c r="AA35" s="423"/>
      <c r="AB35" s="423"/>
      <c r="AC35" s="423"/>
      <c r="AD35" s="423"/>
      <c r="AE35" s="423"/>
      <c r="AF35" s="423"/>
      <c r="AG35" s="423"/>
      <c r="AH35" s="423"/>
      <c r="AI35" s="423"/>
      <c r="AJ35" s="423"/>
      <c r="AK35" s="423"/>
      <c r="AL35" s="213"/>
      <c r="AM35" s="424" t="str">
        <f t="shared" ref="AM35:AM43" si="0">IF(AO35="","",AM34+1)</f>
        <v/>
      </c>
      <c r="AN35" s="424"/>
      <c r="AO35" s="423"/>
      <c r="AP35" s="423"/>
      <c r="AQ35" s="423"/>
      <c r="AR35" s="423"/>
      <c r="AS35" s="423"/>
      <c r="AT35" s="423"/>
      <c r="AU35" s="423"/>
      <c r="AV35" s="423"/>
      <c r="AW35" s="423"/>
      <c r="AX35" s="423"/>
      <c r="AY35" s="423"/>
      <c r="AZ35" s="423"/>
      <c r="BA35" s="423"/>
      <c r="BB35" s="423"/>
      <c r="BC35" s="423"/>
      <c r="BD35" s="213"/>
      <c r="BE35" s="424">
        <f t="shared" ref="BE35:BE43" si="1">IF(BG35="","",BE34+1)</f>
        <v>9</v>
      </c>
      <c r="BF35" s="424"/>
      <c r="BG35" s="423" t="str">
        <f>IF('各会計、関係団体の財政状況及び健全化判断比率'!B33="","",'各会計、関係団体の財政状況及び健全化判断比率'!B33)</f>
        <v>下水道事業特別会計</v>
      </c>
      <c r="BH35" s="423"/>
      <c r="BI35" s="423"/>
      <c r="BJ35" s="423"/>
      <c r="BK35" s="423"/>
      <c r="BL35" s="423"/>
      <c r="BM35" s="423"/>
      <c r="BN35" s="423"/>
      <c r="BO35" s="423"/>
      <c r="BP35" s="423"/>
      <c r="BQ35" s="423"/>
      <c r="BR35" s="423"/>
      <c r="BS35" s="423"/>
      <c r="BT35" s="423"/>
      <c r="BU35" s="423"/>
      <c r="BV35" s="213"/>
      <c r="BW35" s="424">
        <f t="shared" ref="BW35:BW43" si="2">IF(BY35="","",BW34+1)</f>
        <v>13</v>
      </c>
      <c r="BX35" s="424"/>
      <c r="BY35" s="423" t="str">
        <f>IF('各会計、関係団体の財政状況及び健全化判断比率'!B69="","",'各会計、関係団体の財政状況及び健全化判断比率'!B69)</f>
        <v>津野山養護老人ホーム組合（一般会計）</v>
      </c>
      <c r="BZ35" s="423"/>
      <c r="CA35" s="423"/>
      <c r="CB35" s="423"/>
      <c r="CC35" s="423"/>
      <c r="CD35" s="423"/>
      <c r="CE35" s="423"/>
      <c r="CF35" s="423"/>
      <c r="CG35" s="423"/>
      <c r="CH35" s="423"/>
      <c r="CI35" s="423"/>
      <c r="CJ35" s="423"/>
      <c r="CK35" s="423"/>
      <c r="CL35" s="423"/>
      <c r="CM35" s="423"/>
      <c r="CN35" s="213"/>
      <c r="CO35" s="424">
        <f t="shared" ref="CO35:CO43" si="3">IF(CQ35="","",CO34+1)</f>
        <v>23</v>
      </c>
      <c r="CP35" s="424"/>
      <c r="CQ35" s="423" t="str">
        <f>IF('各会計、関係団体の財政状況及び健全化判断比率'!BS8="","",'各会計、関係団体の財政状況及び健全化判断比率'!BS8)</f>
        <v>梼原町土地開発公社</v>
      </c>
      <c r="CR35" s="423"/>
      <c r="CS35" s="423"/>
      <c r="CT35" s="423"/>
      <c r="CU35" s="423"/>
      <c r="CV35" s="423"/>
      <c r="CW35" s="423"/>
      <c r="CX35" s="423"/>
      <c r="CY35" s="423"/>
      <c r="CZ35" s="423"/>
      <c r="DA35" s="423"/>
      <c r="DB35" s="423"/>
      <c r="DC35" s="423"/>
      <c r="DD35" s="423"/>
      <c r="DE35" s="423"/>
      <c r="DF35" s="210"/>
      <c r="DG35" s="425" t="str">
        <f>IF('各会計、関係団体の財政状況及び健全化判断比率'!BR8="","",'各会計、関係団体の財政状況及び健全化判断比率'!BR8)</f>
        <v/>
      </c>
      <c r="DH35" s="425"/>
      <c r="DI35" s="217"/>
      <c r="DJ35" s="185"/>
      <c r="DK35" s="185"/>
      <c r="DL35" s="185"/>
      <c r="DM35" s="185"/>
      <c r="DN35" s="185"/>
      <c r="DO35" s="185"/>
    </row>
    <row r="36" spans="1:119" ht="32.25" customHeight="1">
      <c r="A36" s="186"/>
      <c r="B36" s="212"/>
      <c r="C36" s="424">
        <f>IF(E36="","",C35+1)</f>
        <v>3</v>
      </c>
      <c r="D36" s="424"/>
      <c r="E36" s="423" t="str">
        <f>IF('各会計、関係団体の財政状況及び健全化判断比率'!B9="","",'各会計、関係団体の財政状況及び健全化判断比率'!B9)</f>
        <v>四万川診療所特別会計</v>
      </c>
      <c r="F36" s="423"/>
      <c r="G36" s="423"/>
      <c r="H36" s="423"/>
      <c r="I36" s="423"/>
      <c r="J36" s="423"/>
      <c r="K36" s="423"/>
      <c r="L36" s="423"/>
      <c r="M36" s="423"/>
      <c r="N36" s="423"/>
      <c r="O36" s="423"/>
      <c r="P36" s="423"/>
      <c r="Q36" s="423"/>
      <c r="R36" s="423"/>
      <c r="S36" s="423"/>
      <c r="T36" s="213"/>
      <c r="U36" s="424">
        <f t="shared" ref="U36:U43" si="4">IF(W36="","",U35+1)</f>
        <v>6</v>
      </c>
      <c r="V36" s="424"/>
      <c r="W36" s="423" t="str">
        <f>IF('各会計、関係団体の財政状況及び健全化判断比率'!B30="","",'各会計、関係団体の財政状況及び健全化判断比率'!B30)</f>
        <v>後期高齢者医療特別会計</v>
      </c>
      <c r="X36" s="423"/>
      <c r="Y36" s="423"/>
      <c r="Z36" s="423"/>
      <c r="AA36" s="423"/>
      <c r="AB36" s="423"/>
      <c r="AC36" s="423"/>
      <c r="AD36" s="423"/>
      <c r="AE36" s="423"/>
      <c r="AF36" s="423"/>
      <c r="AG36" s="423"/>
      <c r="AH36" s="423"/>
      <c r="AI36" s="423"/>
      <c r="AJ36" s="423"/>
      <c r="AK36" s="423"/>
      <c r="AL36" s="213"/>
      <c r="AM36" s="424" t="str">
        <f t="shared" si="0"/>
        <v/>
      </c>
      <c r="AN36" s="424"/>
      <c r="AO36" s="423"/>
      <c r="AP36" s="423"/>
      <c r="AQ36" s="423"/>
      <c r="AR36" s="423"/>
      <c r="AS36" s="423"/>
      <c r="AT36" s="423"/>
      <c r="AU36" s="423"/>
      <c r="AV36" s="423"/>
      <c r="AW36" s="423"/>
      <c r="AX36" s="423"/>
      <c r="AY36" s="423"/>
      <c r="AZ36" s="423"/>
      <c r="BA36" s="423"/>
      <c r="BB36" s="423"/>
      <c r="BC36" s="423"/>
      <c r="BD36" s="213"/>
      <c r="BE36" s="424">
        <f t="shared" si="1"/>
        <v>10</v>
      </c>
      <c r="BF36" s="424"/>
      <c r="BG36" s="423" t="str">
        <f>IF('各会計、関係団体の財政状況及び健全化判断比率'!B34="","",'各会計、関係団体の財政状況及び健全化判断比率'!B34)</f>
        <v>農業集落排水事業特別会計</v>
      </c>
      <c r="BH36" s="423"/>
      <c r="BI36" s="423"/>
      <c r="BJ36" s="423"/>
      <c r="BK36" s="423"/>
      <c r="BL36" s="423"/>
      <c r="BM36" s="423"/>
      <c r="BN36" s="423"/>
      <c r="BO36" s="423"/>
      <c r="BP36" s="423"/>
      <c r="BQ36" s="423"/>
      <c r="BR36" s="423"/>
      <c r="BS36" s="423"/>
      <c r="BT36" s="423"/>
      <c r="BU36" s="423"/>
      <c r="BV36" s="213"/>
      <c r="BW36" s="424">
        <f t="shared" si="2"/>
        <v>14</v>
      </c>
      <c r="BX36" s="424"/>
      <c r="BY36" s="423" t="str">
        <f>IF('各会計、関係団体の財政状況及び健全化判断比率'!B70="","",'各会計、関係団体の財政状況及び健全化判断比率'!B70)</f>
        <v>高陵特別養護老人ホーム組合（一般会計）</v>
      </c>
      <c r="BZ36" s="423"/>
      <c r="CA36" s="423"/>
      <c r="CB36" s="423"/>
      <c r="CC36" s="423"/>
      <c r="CD36" s="423"/>
      <c r="CE36" s="423"/>
      <c r="CF36" s="423"/>
      <c r="CG36" s="423"/>
      <c r="CH36" s="423"/>
      <c r="CI36" s="423"/>
      <c r="CJ36" s="423"/>
      <c r="CK36" s="423"/>
      <c r="CL36" s="423"/>
      <c r="CM36" s="423"/>
      <c r="CN36" s="213"/>
      <c r="CO36" s="424">
        <f t="shared" si="3"/>
        <v>24</v>
      </c>
      <c r="CP36" s="424"/>
      <c r="CQ36" s="423" t="str">
        <f>IF('各会計、関係団体の財政状況及び健全化判断比率'!BS9="","",'各会計、関係団体の財政状況及び健全化判断比率'!BS9)</f>
        <v>ゆすはらペレット</v>
      </c>
      <c r="CR36" s="423"/>
      <c r="CS36" s="423"/>
      <c r="CT36" s="423"/>
      <c r="CU36" s="423"/>
      <c r="CV36" s="423"/>
      <c r="CW36" s="423"/>
      <c r="CX36" s="423"/>
      <c r="CY36" s="423"/>
      <c r="CZ36" s="423"/>
      <c r="DA36" s="423"/>
      <c r="DB36" s="423"/>
      <c r="DC36" s="423"/>
      <c r="DD36" s="423"/>
      <c r="DE36" s="423"/>
      <c r="DF36" s="210"/>
      <c r="DG36" s="425" t="str">
        <f>IF('各会計、関係団体の財政状況及び健全化判断比率'!BR9="","",'各会計、関係団体の財政状況及び健全化判断比率'!BR9)</f>
        <v/>
      </c>
      <c r="DH36" s="425"/>
      <c r="DI36" s="217"/>
      <c r="DJ36" s="185"/>
      <c r="DK36" s="185"/>
      <c r="DL36" s="185"/>
      <c r="DM36" s="185"/>
      <c r="DN36" s="185"/>
      <c r="DO36" s="185"/>
    </row>
    <row r="37" spans="1:119" ht="32.25" customHeight="1">
      <c r="A37" s="186"/>
      <c r="B37" s="212"/>
      <c r="C37" s="424" t="str">
        <f>IF(E37="","",C36+1)</f>
        <v/>
      </c>
      <c r="D37" s="424"/>
      <c r="E37" s="423" t="str">
        <f>IF('各会計、関係団体の財政状況及び健全化判断比率'!B10="","",'各会計、関係団体の財政状況及び健全化判断比率'!B10)</f>
        <v/>
      </c>
      <c r="F37" s="423"/>
      <c r="G37" s="423"/>
      <c r="H37" s="423"/>
      <c r="I37" s="423"/>
      <c r="J37" s="423"/>
      <c r="K37" s="423"/>
      <c r="L37" s="423"/>
      <c r="M37" s="423"/>
      <c r="N37" s="423"/>
      <c r="O37" s="423"/>
      <c r="P37" s="423"/>
      <c r="Q37" s="423"/>
      <c r="R37" s="423"/>
      <c r="S37" s="423"/>
      <c r="T37" s="213"/>
      <c r="U37" s="424" t="str">
        <f t="shared" si="4"/>
        <v/>
      </c>
      <c r="V37" s="424"/>
      <c r="W37" s="423"/>
      <c r="X37" s="423"/>
      <c r="Y37" s="423"/>
      <c r="Z37" s="423"/>
      <c r="AA37" s="423"/>
      <c r="AB37" s="423"/>
      <c r="AC37" s="423"/>
      <c r="AD37" s="423"/>
      <c r="AE37" s="423"/>
      <c r="AF37" s="423"/>
      <c r="AG37" s="423"/>
      <c r="AH37" s="423"/>
      <c r="AI37" s="423"/>
      <c r="AJ37" s="423"/>
      <c r="AK37" s="423"/>
      <c r="AL37" s="213"/>
      <c r="AM37" s="424" t="str">
        <f t="shared" si="0"/>
        <v/>
      </c>
      <c r="AN37" s="424"/>
      <c r="AO37" s="423"/>
      <c r="AP37" s="423"/>
      <c r="AQ37" s="423"/>
      <c r="AR37" s="423"/>
      <c r="AS37" s="423"/>
      <c r="AT37" s="423"/>
      <c r="AU37" s="423"/>
      <c r="AV37" s="423"/>
      <c r="AW37" s="423"/>
      <c r="AX37" s="423"/>
      <c r="AY37" s="423"/>
      <c r="AZ37" s="423"/>
      <c r="BA37" s="423"/>
      <c r="BB37" s="423"/>
      <c r="BC37" s="423"/>
      <c r="BD37" s="213"/>
      <c r="BE37" s="424">
        <f t="shared" si="1"/>
        <v>11</v>
      </c>
      <c r="BF37" s="424"/>
      <c r="BG37" s="423" t="str">
        <f>IF('各会計、関係団体の財政状況及び健全化判断比率'!B35="","",'各会計、関係団体の財政状況及び健全化判断比率'!B35)</f>
        <v>風ぐるま事業特別会計</v>
      </c>
      <c r="BH37" s="423"/>
      <c r="BI37" s="423"/>
      <c r="BJ37" s="423"/>
      <c r="BK37" s="423"/>
      <c r="BL37" s="423"/>
      <c r="BM37" s="423"/>
      <c r="BN37" s="423"/>
      <c r="BO37" s="423"/>
      <c r="BP37" s="423"/>
      <c r="BQ37" s="423"/>
      <c r="BR37" s="423"/>
      <c r="BS37" s="423"/>
      <c r="BT37" s="423"/>
      <c r="BU37" s="423"/>
      <c r="BV37" s="213"/>
      <c r="BW37" s="424">
        <f t="shared" si="2"/>
        <v>15</v>
      </c>
      <c r="BX37" s="424"/>
      <c r="BY37" s="423" t="str">
        <f>IF('各会計、関係団体の財政状況及び健全化判断比率'!B71="","",'各会計、関係団体の財政状況及び健全化判断比率'!B71)</f>
        <v>津野山広域事務組合（一般会計）</v>
      </c>
      <c r="BZ37" s="423"/>
      <c r="CA37" s="423"/>
      <c r="CB37" s="423"/>
      <c r="CC37" s="423"/>
      <c r="CD37" s="423"/>
      <c r="CE37" s="423"/>
      <c r="CF37" s="423"/>
      <c r="CG37" s="423"/>
      <c r="CH37" s="423"/>
      <c r="CI37" s="423"/>
      <c r="CJ37" s="423"/>
      <c r="CK37" s="423"/>
      <c r="CL37" s="423"/>
      <c r="CM37" s="423"/>
      <c r="CN37" s="213"/>
      <c r="CO37" s="424" t="str">
        <f t="shared" si="3"/>
        <v/>
      </c>
      <c r="CP37" s="424"/>
      <c r="CQ37" s="423" t="str">
        <f>IF('各会計、関係団体の財政状況及び健全化判断比率'!BS10="","",'各会計、関係団体の財政状況及び健全化判断比率'!BS10)</f>
        <v/>
      </c>
      <c r="CR37" s="423"/>
      <c r="CS37" s="423"/>
      <c r="CT37" s="423"/>
      <c r="CU37" s="423"/>
      <c r="CV37" s="423"/>
      <c r="CW37" s="423"/>
      <c r="CX37" s="423"/>
      <c r="CY37" s="423"/>
      <c r="CZ37" s="423"/>
      <c r="DA37" s="423"/>
      <c r="DB37" s="423"/>
      <c r="DC37" s="423"/>
      <c r="DD37" s="423"/>
      <c r="DE37" s="423"/>
      <c r="DF37" s="210"/>
      <c r="DG37" s="425" t="str">
        <f>IF('各会計、関係団体の財政状況及び健全化判断比率'!BR10="","",'各会計、関係団体の財政状況及び健全化判断比率'!BR10)</f>
        <v/>
      </c>
      <c r="DH37" s="425"/>
      <c r="DI37" s="217"/>
      <c r="DJ37" s="185"/>
      <c r="DK37" s="185"/>
      <c r="DL37" s="185"/>
      <c r="DM37" s="185"/>
      <c r="DN37" s="185"/>
      <c r="DO37" s="185"/>
    </row>
    <row r="38" spans="1:119" ht="32.25" customHeight="1">
      <c r="A38" s="186"/>
      <c r="B38" s="212"/>
      <c r="C38" s="424" t="str">
        <f t="shared" ref="C38:C43" si="5">IF(E38="","",C37+1)</f>
        <v/>
      </c>
      <c r="D38" s="424"/>
      <c r="E38" s="423" t="str">
        <f>IF('各会計、関係団体の財政状況及び健全化判断比率'!B11="","",'各会計、関係団体の財政状況及び健全化判断比率'!B11)</f>
        <v/>
      </c>
      <c r="F38" s="423"/>
      <c r="G38" s="423"/>
      <c r="H38" s="423"/>
      <c r="I38" s="423"/>
      <c r="J38" s="423"/>
      <c r="K38" s="423"/>
      <c r="L38" s="423"/>
      <c r="M38" s="423"/>
      <c r="N38" s="423"/>
      <c r="O38" s="423"/>
      <c r="P38" s="423"/>
      <c r="Q38" s="423"/>
      <c r="R38" s="423"/>
      <c r="S38" s="423"/>
      <c r="T38" s="213"/>
      <c r="U38" s="424" t="str">
        <f t="shared" si="4"/>
        <v/>
      </c>
      <c r="V38" s="424"/>
      <c r="W38" s="423"/>
      <c r="X38" s="423"/>
      <c r="Y38" s="423"/>
      <c r="Z38" s="423"/>
      <c r="AA38" s="423"/>
      <c r="AB38" s="423"/>
      <c r="AC38" s="423"/>
      <c r="AD38" s="423"/>
      <c r="AE38" s="423"/>
      <c r="AF38" s="423"/>
      <c r="AG38" s="423"/>
      <c r="AH38" s="423"/>
      <c r="AI38" s="423"/>
      <c r="AJ38" s="423"/>
      <c r="AK38" s="423"/>
      <c r="AL38" s="213"/>
      <c r="AM38" s="424" t="str">
        <f t="shared" si="0"/>
        <v/>
      </c>
      <c r="AN38" s="424"/>
      <c r="AO38" s="423"/>
      <c r="AP38" s="423"/>
      <c r="AQ38" s="423"/>
      <c r="AR38" s="423"/>
      <c r="AS38" s="423"/>
      <c r="AT38" s="423"/>
      <c r="AU38" s="423"/>
      <c r="AV38" s="423"/>
      <c r="AW38" s="423"/>
      <c r="AX38" s="423"/>
      <c r="AY38" s="423"/>
      <c r="AZ38" s="423"/>
      <c r="BA38" s="423"/>
      <c r="BB38" s="423"/>
      <c r="BC38" s="423"/>
      <c r="BD38" s="213"/>
      <c r="BE38" s="424" t="str">
        <f t="shared" si="1"/>
        <v/>
      </c>
      <c r="BF38" s="424"/>
      <c r="BG38" s="423"/>
      <c r="BH38" s="423"/>
      <c r="BI38" s="423"/>
      <c r="BJ38" s="423"/>
      <c r="BK38" s="423"/>
      <c r="BL38" s="423"/>
      <c r="BM38" s="423"/>
      <c r="BN38" s="423"/>
      <c r="BO38" s="423"/>
      <c r="BP38" s="423"/>
      <c r="BQ38" s="423"/>
      <c r="BR38" s="423"/>
      <c r="BS38" s="423"/>
      <c r="BT38" s="423"/>
      <c r="BU38" s="423"/>
      <c r="BV38" s="213"/>
      <c r="BW38" s="424">
        <f t="shared" si="2"/>
        <v>16</v>
      </c>
      <c r="BX38" s="424"/>
      <c r="BY38" s="423" t="str">
        <f>IF('各会計、関係団体の財政状況及び健全化判断比率'!B72="","",'各会計、関係団体の財政状況及び健全化判断比率'!B72)</f>
        <v>高知県広域食肉センター事務組合（一般会計）</v>
      </c>
      <c r="BZ38" s="423"/>
      <c r="CA38" s="423"/>
      <c r="CB38" s="423"/>
      <c r="CC38" s="423"/>
      <c r="CD38" s="423"/>
      <c r="CE38" s="423"/>
      <c r="CF38" s="423"/>
      <c r="CG38" s="423"/>
      <c r="CH38" s="423"/>
      <c r="CI38" s="423"/>
      <c r="CJ38" s="423"/>
      <c r="CK38" s="423"/>
      <c r="CL38" s="423"/>
      <c r="CM38" s="423"/>
      <c r="CN38" s="213"/>
      <c r="CO38" s="424" t="str">
        <f t="shared" si="3"/>
        <v/>
      </c>
      <c r="CP38" s="424"/>
      <c r="CQ38" s="423" t="str">
        <f>IF('各会計、関係団体の財政状況及び健全化判断比率'!BS11="","",'各会計、関係団体の財政状況及び健全化判断比率'!BS11)</f>
        <v/>
      </c>
      <c r="CR38" s="423"/>
      <c r="CS38" s="423"/>
      <c r="CT38" s="423"/>
      <c r="CU38" s="423"/>
      <c r="CV38" s="423"/>
      <c r="CW38" s="423"/>
      <c r="CX38" s="423"/>
      <c r="CY38" s="423"/>
      <c r="CZ38" s="423"/>
      <c r="DA38" s="423"/>
      <c r="DB38" s="423"/>
      <c r="DC38" s="423"/>
      <c r="DD38" s="423"/>
      <c r="DE38" s="423"/>
      <c r="DF38" s="210"/>
      <c r="DG38" s="425" t="str">
        <f>IF('各会計、関係団体の財政状況及び健全化判断比率'!BR11="","",'各会計、関係団体の財政状況及び健全化判断比率'!BR11)</f>
        <v/>
      </c>
      <c r="DH38" s="425"/>
      <c r="DI38" s="217"/>
      <c r="DJ38" s="185"/>
      <c r="DK38" s="185"/>
      <c r="DL38" s="185"/>
      <c r="DM38" s="185"/>
      <c r="DN38" s="185"/>
      <c r="DO38" s="185"/>
    </row>
    <row r="39" spans="1:119" ht="32.25" customHeight="1">
      <c r="A39" s="186"/>
      <c r="B39" s="212"/>
      <c r="C39" s="424" t="str">
        <f t="shared" si="5"/>
        <v/>
      </c>
      <c r="D39" s="424"/>
      <c r="E39" s="423" t="str">
        <f>IF('各会計、関係団体の財政状況及び健全化判断比率'!B12="","",'各会計、関係団体の財政状況及び健全化判断比率'!B12)</f>
        <v/>
      </c>
      <c r="F39" s="423"/>
      <c r="G39" s="423"/>
      <c r="H39" s="423"/>
      <c r="I39" s="423"/>
      <c r="J39" s="423"/>
      <c r="K39" s="423"/>
      <c r="L39" s="423"/>
      <c r="M39" s="423"/>
      <c r="N39" s="423"/>
      <c r="O39" s="423"/>
      <c r="P39" s="423"/>
      <c r="Q39" s="423"/>
      <c r="R39" s="423"/>
      <c r="S39" s="423"/>
      <c r="T39" s="213"/>
      <c r="U39" s="424" t="str">
        <f t="shared" si="4"/>
        <v/>
      </c>
      <c r="V39" s="424"/>
      <c r="W39" s="423"/>
      <c r="X39" s="423"/>
      <c r="Y39" s="423"/>
      <c r="Z39" s="423"/>
      <c r="AA39" s="423"/>
      <c r="AB39" s="423"/>
      <c r="AC39" s="423"/>
      <c r="AD39" s="423"/>
      <c r="AE39" s="423"/>
      <c r="AF39" s="423"/>
      <c r="AG39" s="423"/>
      <c r="AH39" s="423"/>
      <c r="AI39" s="423"/>
      <c r="AJ39" s="423"/>
      <c r="AK39" s="423"/>
      <c r="AL39" s="213"/>
      <c r="AM39" s="424" t="str">
        <f t="shared" si="0"/>
        <v/>
      </c>
      <c r="AN39" s="424"/>
      <c r="AO39" s="423"/>
      <c r="AP39" s="423"/>
      <c r="AQ39" s="423"/>
      <c r="AR39" s="423"/>
      <c r="AS39" s="423"/>
      <c r="AT39" s="423"/>
      <c r="AU39" s="423"/>
      <c r="AV39" s="423"/>
      <c r="AW39" s="423"/>
      <c r="AX39" s="423"/>
      <c r="AY39" s="423"/>
      <c r="AZ39" s="423"/>
      <c r="BA39" s="423"/>
      <c r="BB39" s="423"/>
      <c r="BC39" s="423"/>
      <c r="BD39" s="213"/>
      <c r="BE39" s="424" t="str">
        <f t="shared" si="1"/>
        <v/>
      </c>
      <c r="BF39" s="424"/>
      <c r="BG39" s="423"/>
      <c r="BH39" s="423"/>
      <c r="BI39" s="423"/>
      <c r="BJ39" s="423"/>
      <c r="BK39" s="423"/>
      <c r="BL39" s="423"/>
      <c r="BM39" s="423"/>
      <c r="BN39" s="423"/>
      <c r="BO39" s="423"/>
      <c r="BP39" s="423"/>
      <c r="BQ39" s="423"/>
      <c r="BR39" s="423"/>
      <c r="BS39" s="423"/>
      <c r="BT39" s="423"/>
      <c r="BU39" s="423"/>
      <c r="BV39" s="213"/>
      <c r="BW39" s="424">
        <f t="shared" si="2"/>
        <v>17</v>
      </c>
      <c r="BX39" s="424"/>
      <c r="BY39" s="423" t="str">
        <f>IF('各会計、関係団体の財政状況及び健全化判断比率'!B73="","",'各会計、関係団体の財政状況及び健全化判断比率'!B73)</f>
        <v>高幡障害者支援施設組合（一般会計）</v>
      </c>
      <c r="BZ39" s="423"/>
      <c r="CA39" s="423"/>
      <c r="CB39" s="423"/>
      <c r="CC39" s="423"/>
      <c r="CD39" s="423"/>
      <c r="CE39" s="423"/>
      <c r="CF39" s="423"/>
      <c r="CG39" s="423"/>
      <c r="CH39" s="423"/>
      <c r="CI39" s="423"/>
      <c r="CJ39" s="423"/>
      <c r="CK39" s="423"/>
      <c r="CL39" s="423"/>
      <c r="CM39" s="423"/>
      <c r="CN39" s="213"/>
      <c r="CO39" s="424" t="str">
        <f t="shared" si="3"/>
        <v/>
      </c>
      <c r="CP39" s="424"/>
      <c r="CQ39" s="423" t="str">
        <f>IF('各会計、関係団体の財政状況及び健全化判断比率'!BS12="","",'各会計、関係団体の財政状況及び健全化判断比率'!BS12)</f>
        <v/>
      </c>
      <c r="CR39" s="423"/>
      <c r="CS39" s="423"/>
      <c r="CT39" s="423"/>
      <c r="CU39" s="423"/>
      <c r="CV39" s="423"/>
      <c r="CW39" s="423"/>
      <c r="CX39" s="423"/>
      <c r="CY39" s="423"/>
      <c r="CZ39" s="423"/>
      <c r="DA39" s="423"/>
      <c r="DB39" s="423"/>
      <c r="DC39" s="423"/>
      <c r="DD39" s="423"/>
      <c r="DE39" s="423"/>
      <c r="DF39" s="210"/>
      <c r="DG39" s="425" t="str">
        <f>IF('各会計、関係団体の財政状況及び健全化判断比率'!BR12="","",'各会計、関係団体の財政状況及び健全化判断比率'!BR12)</f>
        <v/>
      </c>
      <c r="DH39" s="425"/>
      <c r="DI39" s="217"/>
      <c r="DJ39" s="185"/>
      <c r="DK39" s="185"/>
      <c r="DL39" s="185"/>
      <c r="DM39" s="185"/>
      <c r="DN39" s="185"/>
      <c r="DO39" s="185"/>
    </row>
    <row r="40" spans="1:119" ht="32.25" customHeight="1">
      <c r="A40" s="186"/>
      <c r="B40" s="212"/>
      <c r="C40" s="424" t="str">
        <f t="shared" si="5"/>
        <v/>
      </c>
      <c r="D40" s="424"/>
      <c r="E40" s="423" t="str">
        <f>IF('各会計、関係団体の財政状況及び健全化判断比率'!B13="","",'各会計、関係団体の財政状況及び健全化判断比率'!B13)</f>
        <v/>
      </c>
      <c r="F40" s="423"/>
      <c r="G40" s="423"/>
      <c r="H40" s="423"/>
      <c r="I40" s="423"/>
      <c r="J40" s="423"/>
      <c r="K40" s="423"/>
      <c r="L40" s="423"/>
      <c r="M40" s="423"/>
      <c r="N40" s="423"/>
      <c r="O40" s="423"/>
      <c r="P40" s="423"/>
      <c r="Q40" s="423"/>
      <c r="R40" s="423"/>
      <c r="S40" s="423"/>
      <c r="T40" s="213"/>
      <c r="U40" s="424" t="str">
        <f t="shared" si="4"/>
        <v/>
      </c>
      <c r="V40" s="424"/>
      <c r="W40" s="423"/>
      <c r="X40" s="423"/>
      <c r="Y40" s="423"/>
      <c r="Z40" s="423"/>
      <c r="AA40" s="423"/>
      <c r="AB40" s="423"/>
      <c r="AC40" s="423"/>
      <c r="AD40" s="423"/>
      <c r="AE40" s="423"/>
      <c r="AF40" s="423"/>
      <c r="AG40" s="423"/>
      <c r="AH40" s="423"/>
      <c r="AI40" s="423"/>
      <c r="AJ40" s="423"/>
      <c r="AK40" s="423"/>
      <c r="AL40" s="213"/>
      <c r="AM40" s="424" t="str">
        <f t="shared" si="0"/>
        <v/>
      </c>
      <c r="AN40" s="424"/>
      <c r="AO40" s="423"/>
      <c r="AP40" s="423"/>
      <c r="AQ40" s="423"/>
      <c r="AR40" s="423"/>
      <c r="AS40" s="423"/>
      <c r="AT40" s="423"/>
      <c r="AU40" s="423"/>
      <c r="AV40" s="423"/>
      <c r="AW40" s="423"/>
      <c r="AX40" s="423"/>
      <c r="AY40" s="423"/>
      <c r="AZ40" s="423"/>
      <c r="BA40" s="423"/>
      <c r="BB40" s="423"/>
      <c r="BC40" s="423"/>
      <c r="BD40" s="213"/>
      <c r="BE40" s="424" t="str">
        <f t="shared" si="1"/>
        <v/>
      </c>
      <c r="BF40" s="424"/>
      <c r="BG40" s="423"/>
      <c r="BH40" s="423"/>
      <c r="BI40" s="423"/>
      <c r="BJ40" s="423"/>
      <c r="BK40" s="423"/>
      <c r="BL40" s="423"/>
      <c r="BM40" s="423"/>
      <c r="BN40" s="423"/>
      <c r="BO40" s="423"/>
      <c r="BP40" s="423"/>
      <c r="BQ40" s="423"/>
      <c r="BR40" s="423"/>
      <c r="BS40" s="423"/>
      <c r="BT40" s="423"/>
      <c r="BU40" s="423"/>
      <c r="BV40" s="213"/>
      <c r="BW40" s="424">
        <f t="shared" si="2"/>
        <v>18</v>
      </c>
      <c r="BX40" s="424"/>
      <c r="BY40" s="423" t="str">
        <f>IF('各会計、関係団体の財政状況及び健全化判断比率'!B74="","",'各会計、関係団体の財政状況及び健全化判断比率'!B74)</f>
        <v>高幡広域市町村圏事務組合（一般会計）</v>
      </c>
      <c r="BZ40" s="423"/>
      <c r="CA40" s="423"/>
      <c r="CB40" s="423"/>
      <c r="CC40" s="423"/>
      <c r="CD40" s="423"/>
      <c r="CE40" s="423"/>
      <c r="CF40" s="423"/>
      <c r="CG40" s="423"/>
      <c r="CH40" s="423"/>
      <c r="CI40" s="423"/>
      <c r="CJ40" s="423"/>
      <c r="CK40" s="423"/>
      <c r="CL40" s="423"/>
      <c r="CM40" s="423"/>
      <c r="CN40" s="213"/>
      <c r="CO40" s="424" t="str">
        <f t="shared" si="3"/>
        <v/>
      </c>
      <c r="CP40" s="424"/>
      <c r="CQ40" s="423" t="str">
        <f>IF('各会計、関係団体の財政状況及び健全化判断比率'!BS13="","",'各会計、関係団体の財政状況及び健全化判断比率'!BS13)</f>
        <v/>
      </c>
      <c r="CR40" s="423"/>
      <c r="CS40" s="423"/>
      <c r="CT40" s="423"/>
      <c r="CU40" s="423"/>
      <c r="CV40" s="423"/>
      <c r="CW40" s="423"/>
      <c r="CX40" s="423"/>
      <c r="CY40" s="423"/>
      <c r="CZ40" s="423"/>
      <c r="DA40" s="423"/>
      <c r="DB40" s="423"/>
      <c r="DC40" s="423"/>
      <c r="DD40" s="423"/>
      <c r="DE40" s="423"/>
      <c r="DF40" s="210"/>
      <c r="DG40" s="425" t="str">
        <f>IF('各会計、関係団体の財政状況及び健全化判断比率'!BR13="","",'各会計、関係団体の財政状況及び健全化判断比率'!BR13)</f>
        <v/>
      </c>
      <c r="DH40" s="425"/>
      <c r="DI40" s="217"/>
      <c r="DJ40" s="185"/>
      <c r="DK40" s="185"/>
      <c r="DL40" s="185"/>
      <c r="DM40" s="185"/>
      <c r="DN40" s="185"/>
      <c r="DO40" s="185"/>
    </row>
    <row r="41" spans="1:119" ht="32.25" customHeight="1">
      <c r="A41" s="186"/>
      <c r="B41" s="212"/>
      <c r="C41" s="424" t="str">
        <f t="shared" si="5"/>
        <v/>
      </c>
      <c r="D41" s="424"/>
      <c r="E41" s="423" t="str">
        <f>IF('各会計、関係団体の財政状況及び健全化判断比率'!B14="","",'各会計、関係団体の財政状況及び健全化判断比率'!B14)</f>
        <v/>
      </c>
      <c r="F41" s="423"/>
      <c r="G41" s="423"/>
      <c r="H41" s="423"/>
      <c r="I41" s="423"/>
      <c r="J41" s="423"/>
      <c r="K41" s="423"/>
      <c r="L41" s="423"/>
      <c r="M41" s="423"/>
      <c r="N41" s="423"/>
      <c r="O41" s="423"/>
      <c r="P41" s="423"/>
      <c r="Q41" s="423"/>
      <c r="R41" s="423"/>
      <c r="S41" s="423"/>
      <c r="T41" s="213"/>
      <c r="U41" s="424" t="str">
        <f t="shared" si="4"/>
        <v/>
      </c>
      <c r="V41" s="424"/>
      <c r="W41" s="423"/>
      <c r="X41" s="423"/>
      <c r="Y41" s="423"/>
      <c r="Z41" s="423"/>
      <c r="AA41" s="423"/>
      <c r="AB41" s="423"/>
      <c r="AC41" s="423"/>
      <c r="AD41" s="423"/>
      <c r="AE41" s="423"/>
      <c r="AF41" s="423"/>
      <c r="AG41" s="423"/>
      <c r="AH41" s="423"/>
      <c r="AI41" s="423"/>
      <c r="AJ41" s="423"/>
      <c r="AK41" s="423"/>
      <c r="AL41" s="213"/>
      <c r="AM41" s="424" t="str">
        <f t="shared" si="0"/>
        <v/>
      </c>
      <c r="AN41" s="424"/>
      <c r="AO41" s="423"/>
      <c r="AP41" s="423"/>
      <c r="AQ41" s="423"/>
      <c r="AR41" s="423"/>
      <c r="AS41" s="423"/>
      <c r="AT41" s="423"/>
      <c r="AU41" s="423"/>
      <c r="AV41" s="423"/>
      <c r="AW41" s="423"/>
      <c r="AX41" s="423"/>
      <c r="AY41" s="423"/>
      <c r="AZ41" s="423"/>
      <c r="BA41" s="423"/>
      <c r="BB41" s="423"/>
      <c r="BC41" s="423"/>
      <c r="BD41" s="213"/>
      <c r="BE41" s="424" t="str">
        <f t="shared" si="1"/>
        <v/>
      </c>
      <c r="BF41" s="424"/>
      <c r="BG41" s="423"/>
      <c r="BH41" s="423"/>
      <c r="BI41" s="423"/>
      <c r="BJ41" s="423"/>
      <c r="BK41" s="423"/>
      <c r="BL41" s="423"/>
      <c r="BM41" s="423"/>
      <c r="BN41" s="423"/>
      <c r="BO41" s="423"/>
      <c r="BP41" s="423"/>
      <c r="BQ41" s="423"/>
      <c r="BR41" s="423"/>
      <c r="BS41" s="423"/>
      <c r="BT41" s="423"/>
      <c r="BU41" s="423"/>
      <c r="BV41" s="213"/>
      <c r="BW41" s="424">
        <f t="shared" si="2"/>
        <v>19</v>
      </c>
      <c r="BX41" s="424"/>
      <c r="BY41" s="423" t="str">
        <f>IF('各会計、関係団体の財政状況及び健全化判断比率'!B75="","",'各会計、関係団体の財政状況及び健全化判断比率'!B75)</f>
        <v>高幡広域市町村圏事務組合（滞納整理事業特別会計）</v>
      </c>
      <c r="BZ41" s="423"/>
      <c r="CA41" s="423"/>
      <c r="CB41" s="423"/>
      <c r="CC41" s="423"/>
      <c r="CD41" s="423"/>
      <c r="CE41" s="423"/>
      <c r="CF41" s="423"/>
      <c r="CG41" s="423"/>
      <c r="CH41" s="423"/>
      <c r="CI41" s="423"/>
      <c r="CJ41" s="423"/>
      <c r="CK41" s="423"/>
      <c r="CL41" s="423"/>
      <c r="CM41" s="423"/>
      <c r="CN41" s="213"/>
      <c r="CO41" s="424" t="str">
        <f t="shared" si="3"/>
        <v/>
      </c>
      <c r="CP41" s="424"/>
      <c r="CQ41" s="423" t="str">
        <f>IF('各会計、関係団体の財政状況及び健全化判断比率'!BS14="","",'各会計、関係団体の財政状況及び健全化判断比率'!BS14)</f>
        <v/>
      </c>
      <c r="CR41" s="423"/>
      <c r="CS41" s="423"/>
      <c r="CT41" s="423"/>
      <c r="CU41" s="423"/>
      <c r="CV41" s="423"/>
      <c r="CW41" s="423"/>
      <c r="CX41" s="423"/>
      <c r="CY41" s="423"/>
      <c r="CZ41" s="423"/>
      <c r="DA41" s="423"/>
      <c r="DB41" s="423"/>
      <c r="DC41" s="423"/>
      <c r="DD41" s="423"/>
      <c r="DE41" s="423"/>
      <c r="DF41" s="210"/>
      <c r="DG41" s="425" t="str">
        <f>IF('各会計、関係団体の財政状況及び健全化判断比率'!BR14="","",'各会計、関係団体の財政状況及び健全化判断比率'!BR14)</f>
        <v/>
      </c>
      <c r="DH41" s="425"/>
      <c r="DI41" s="217"/>
      <c r="DJ41" s="185"/>
      <c r="DK41" s="185"/>
      <c r="DL41" s="185"/>
      <c r="DM41" s="185"/>
      <c r="DN41" s="185"/>
      <c r="DO41" s="185"/>
    </row>
    <row r="42" spans="1:119" ht="32.25" customHeight="1">
      <c r="A42" s="185"/>
      <c r="B42" s="212"/>
      <c r="C42" s="424" t="str">
        <f t="shared" si="5"/>
        <v/>
      </c>
      <c r="D42" s="424"/>
      <c r="E42" s="423" t="str">
        <f>IF('各会計、関係団体の財政状況及び健全化判断比率'!B15="","",'各会計、関係団体の財政状況及び健全化判断比率'!B15)</f>
        <v/>
      </c>
      <c r="F42" s="423"/>
      <c r="G42" s="423"/>
      <c r="H42" s="423"/>
      <c r="I42" s="423"/>
      <c r="J42" s="423"/>
      <c r="K42" s="423"/>
      <c r="L42" s="423"/>
      <c r="M42" s="423"/>
      <c r="N42" s="423"/>
      <c r="O42" s="423"/>
      <c r="P42" s="423"/>
      <c r="Q42" s="423"/>
      <c r="R42" s="423"/>
      <c r="S42" s="423"/>
      <c r="T42" s="213"/>
      <c r="U42" s="424" t="str">
        <f t="shared" si="4"/>
        <v/>
      </c>
      <c r="V42" s="424"/>
      <c r="W42" s="423"/>
      <c r="X42" s="423"/>
      <c r="Y42" s="423"/>
      <c r="Z42" s="423"/>
      <c r="AA42" s="423"/>
      <c r="AB42" s="423"/>
      <c r="AC42" s="423"/>
      <c r="AD42" s="423"/>
      <c r="AE42" s="423"/>
      <c r="AF42" s="423"/>
      <c r="AG42" s="423"/>
      <c r="AH42" s="423"/>
      <c r="AI42" s="423"/>
      <c r="AJ42" s="423"/>
      <c r="AK42" s="423"/>
      <c r="AL42" s="213"/>
      <c r="AM42" s="424" t="str">
        <f t="shared" si="0"/>
        <v/>
      </c>
      <c r="AN42" s="424"/>
      <c r="AO42" s="423"/>
      <c r="AP42" s="423"/>
      <c r="AQ42" s="423"/>
      <c r="AR42" s="423"/>
      <c r="AS42" s="423"/>
      <c r="AT42" s="423"/>
      <c r="AU42" s="423"/>
      <c r="AV42" s="423"/>
      <c r="AW42" s="423"/>
      <c r="AX42" s="423"/>
      <c r="AY42" s="423"/>
      <c r="AZ42" s="423"/>
      <c r="BA42" s="423"/>
      <c r="BB42" s="423"/>
      <c r="BC42" s="423"/>
      <c r="BD42" s="213"/>
      <c r="BE42" s="424" t="str">
        <f t="shared" si="1"/>
        <v/>
      </c>
      <c r="BF42" s="424"/>
      <c r="BG42" s="423"/>
      <c r="BH42" s="423"/>
      <c r="BI42" s="423"/>
      <c r="BJ42" s="423"/>
      <c r="BK42" s="423"/>
      <c r="BL42" s="423"/>
      <c r="BM42" s="423"/>
      <c r="BN42" s="423"/>
      <c r="BO42" s="423"/>
      <c r="BP42" s="423"/>
      <c r="BQ42" s="423"/>
      <c r="BR42" s="423"/>
      <c r="BS42" s="423"/>
      <c r="BT42" s="423"/>
      <c r="BU42" s="423"/>
      <c r="BV42" s="213"/>
      <c r="BW42" s="424">
        <f t="shared" si="2"/>
        <v>20</v>
      </c>
      <c r="BX42" s="424"/>
      <c r="BY42" s="423" t="str">
        <f>IF('各会計、関係団体の財政状況及び健全化判断比率'!B76="","",'各会計、関係団体の財政状況及び健全化判断比率'!B76)</f>
        <v>こうち人づくり広域連合（一般会計）</v>
      </c>
      <c r="BZ42" s="423"/>
      <c r="CA42" s="423"/>
      <c r="CB42" s="423"/>
      <c r="CC42" s="423"/>
      <c r="CD42" s="423"/>
      <c r="CE42" s="423"/>
      <c r="CF42" s="423"/>
      <c r="CG42" s="423"/>
      <c r="CH42" s="423"/>
      <c r="CI42" s="423"/>
      <c r="CJ42" s="423"/>
      <c r="CK42" s="423"/>
      <c r="CL42" s="423"/>
      <c r="CM42" s="423"/>
      <c r="CN42" s="213"/>
      <c r="CO42" s="424" t="str">
        <f t="shared" si="3"/>
        <v/>
      </c>
      <c r="CP42" s="424"/>
      <c r="CQ42" s="423" t="str">
        <f>IF('各会計、関係団体の財政状況及び健全化判断比率'!BS15="","",'各会計、関係団体の財政状況及び健全化判断比率'!BS15)</f>
        <v/>
      </c>
      <c r="CR42" s="423"/>
      <c r="CS42" s="423"/>
      <c r="CT42" s="423"/>
      <c r="CU42" s="423"/>
      <c r="CV42" s="423"/>
      <c r="CW42" s="423"/>
      <c r="CX42" s="423"/>
      <c r="CY42" s="423"/>
      <c r="CZ42" s="423"/>
      <c r="DA42" s="423"/>
      <c r="DB42" s="423"/>
      <c r="DC42" s="423"/>
      <c r="DD42" s="423"/>
      <c r="DE42" s="423"/>
      <c r="DF42" s="210"/>
      <c r="DG42" s="425" t="str">
        <f>IF('各会計、関係団体の財政状況及び健全化判断比率'!BR15="","",'各会計、関係団体の財政状況及び健全化判断比率'!BR15)</f>
        <v/>
      </c>
      <c r="DH42" s="425"/>
      <c r="DI42" s="217"/>
      <c r="DJ42" s="185"/>
      <c r="DK42" s="185"/>
      <c r="DL42" s="185"/>
      <c r="DM42" s="185"/>
      <c r="DN42" s="185"/>
      <c r="DO42" s="185"/>
    </row>
    <row r="43" spans="1:119" ht="32.25" customHeight="1">
      <c r="A43" s="185"/>
      <c r="B43" s="212"/>
      <c r="C43" s="424" t="str">
        <f t="shared" si="5"/>
        <v/>
      </c>
      <c r="D43" s="424"/>
      <c r="E43" s="423" t="str">
        <f>IF('各会計、関係団体の財政状況及び健全化判断比率'!B16="","",'各会計、関係団体の財政状況及び健全化判断比率'!B16)</f>
        <v/>
      </c>
      <c r="F43" s="423"/>
      <c r="G43" s="423"/>
      <c r="H43" s="423"/>
      <c r="I43" s="423"/>
      <c r="J43" s="423"/>
      <c r="K43" s="423"/>
      <c r="L43" s="423"/>
      <c r="M43" s="423"/>
      <c r="N43" s="423"/>
      <c r="O43" s="423"/>
      <c r="P43" s="423"/>
      <c r="Q43" s="423"/>
      <c r="R43" s="423"/>
      <c r="S43" s="423"/>
      <c r="T43" s="213"/>
      <c r="U43" s="424" t="str">
        <f t="shared" si="4"/>
        <v/>
      </c>
      <c r="V43" s="424"/>
      <c r="W43" s="423"/>
      <c r="X43" s="423"/>
      <c r="Y43" s="423"/>
      <c r="Z43" s="423"/>
      <c r="AA43" s="423"/>
      <c r="AB43" s="423"/>
      <c r="AC43" s="423"/>
      <c r="AD43" s="423"/>
      <c r="AE43" s="423"/>
      <c r="AF43" s="423"/>
      <c r="AG43" s="423"/>
      <c r="AH43" s="423"/>
      <c r="AI43" s="423"/>
      <c r="AJ43" s="423"/>
      <c r="AK43" s="423"/>
      <c r="AL43" s="213"/>
      <c r="AM43" s="424" t="str">
        <f t="shared" si="0"/>
        <v/>
      </c>
      <c r="AN43" s="424"/>
      <c r="AO43" s="423"/>
      <c r="AP43" s="423"/>
      <c r="AQ43" s="423"/>
      <c r="AR43" s="423"/>
      <c r="AS43" s="423"/>
      <c r="AT43" s="423"/>
      <c r="AU43" s="423"/>
      <c r="AV43" s="423"/>
      <c r="AW43" s="423"/>
      <c r="AX43" s="423"/>
      <c r="AY43" s="423"/>
      <c r="AZ43" s="423"/>
      <c r="BA43" s="423"/>
      <c r="BB43" s="423"/>
      <c r="BC43" s="423"/>
      <c r="BD43" s="213"/>
      <c r="BE43" s="424" t="str">
        <f t="shared" si="1"/>
        <v/>
      </c>
      <c r="BF43" s="424"/>
      <c r="BG43" s="423"/>
      <c r="BH43" s="423"/>
      <c r="BI43" s="423"/>
      <c r="BJ43" s="423"/>
      <c r="BK43" s="423"/>
      <c r="BL43" s="423"/>
      <c r="BM43" s="423"/>
      <c r="BN43" s="423"/>
      <c r="BO43" s="423"/>
      <c r="BP43" s="423"/>
      <c r="BQ43" s="423"/>
      <c r="BR43" s="423"/>
      <c r="BS43" s="423"/>
      <c r="BT43" s="423"/>
      <c r="BU43" s="423"/>
      <c r="BV43" s="213"/>
      <c r="BW43" s="424">
        <f t="shared" si="2"/>
        <v>21</v>
      </c>
      <c r="BX43" s="424"/>
      <c r="BY43" s="423" t="str">
        <f>IF('各会計、関係団体の財政状況及び健全化判断比率'!B77="","",'各会計、関係団体の財政状況及び健全化判断比率'!B77)</f>
        <v>高知県市町村総合事務組合（一般会計）</v>
      </c>
      <c r="BZ43" s="423"/>
      <c r="CA43" s="423"/>
      <c r="CB43" s="423"/>
      <c r="CC43" s="423"/>
      <c r="CD43" s="423"/>
      <c r="CE43" s="423"/>
      <c r="CF43" s="423"/>
      <c r="CG43" s="423"/>
      <c r="CH43" s="423"/>
      <c r="CI43" s="423"/>
      <c r="CJ43" s="423"/>
      <c r="CK43" s="423"/>
      <c r="CL43" s="423"/>
      <c r="CM43" s="423"/>
      <c r="CN43" s="213"/>
      <c r="CO43" s="424" t="str">
        <f t="shared" si="3"/>
        <v/>
      </c>
      <c r="CP43" s="424"/>
      <c r="CQ43" s="423" t="str">
        <f>IF('各会計、関係団体の財政状況及び健全化判断比率'!BS16="","",'各会計、関係団体の財政状況及び健全化判断比率'!BS16)</f>
        <v/>
      </c>
      <c r="CR43" s="423"/>
      <c r="CS43" s="423"/>
      <c r="CT43" s="423"/>
      <c r="CU43" s="423"/>
      <c r="CV43" s="423"/>
      <c r="CW43" s="423"/>
      <c r="CX43" s="423"/>
      <c r="CY43" s="423"/>
      <c r="CZ43" s="423"/>
      <c r="DA43" s="423"/>
      <c r="DB43" s="423"/>
      <c r="DC43" s="423"/>
      <c r="DD43" s="423"/>
      <c r="DE43" s="423"/>
      <c r="DF43" s="210"/>
      <c r="DG43" s="425" t="str">
        <f>IF('各会計、関係団体の財政状況及び健全化判断比率'!BR16="","",'各会計、関係団体の財政状況及び健全化判断比率'!BR16)</f>
        <v/>
      </c>
      <c r="DH43" s="425"/>
      <c r="DI43" s="217"/>
      <c r="DJ43" s="185"/>
      <c r="DK43" s="185"/>
      <c r="DL43" s="185"/>
      <c r="DM43" s="185"/>
      <c r="DN43" s="185"/>
      <c r="DO43" s="185"/>
    </row>
    <row r="44" spans="1:119" ht="13.5" customHeight="1" thickBot="1">
      <c r="A44" s="185"/>
      <c r="B44" s="218"/>
      <c r="C44" s="219"/>
      <c r="D44" s="219"/>
      <c r="E44" s="219"/>
      <c r="F44" s="219"/>
      <c r="G44" s="219"/>
      <c r="H44" s="219"/>
      <c r="I44" s="219"/>
      <c r="J44" s="219"/>
      <c r="K44" s="219"/>
      <c r="L44" s="219"/>
      <c r="M44" s="219"/>
      <c r="N44" s="219"/>
      <c r="O44" s="219"/>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c r="BD44" s="219"/>
      <c r="BE44" s="219"/>
      <c r="BF44" s="219"/>
      <c r="BG44" s="219"/>
      <c r="BH44" s="219"/>
      <c r="BI44" s="219"/>
      <c r="BJ44" s="219"/>
      <c r="BK44" s="219"/>
      <c r="BL44" s="219"/>
      <c r="BM44" s="219"/>
      <c r="BN44" s="219"/>
      <c r="BO44" s="219"/>
      <c r="BP44" s="219"/>
      <c r="BQ44" s="219"/>
      <c r="BR44" s="219"/>
      <c r="BS44" s="219"/>
      <c r="BT44" s="219"/>
      <c r="BU44" s="219"/>
      <c r="BV44" s="219"/>
      <c r="BW44" s="219"/>
      <c r="BX44" s="219"/>
      <c r="BY44" s="219"/>
      <c r="BZ44" s="219"/>
      <c r="CA44" s="219"/>
      <c r="CB44" s="219"/>
      <c r="CC44" s="219"/>
      <c r="CD44" s="219"/>
      <c r="CE44" s="219"/>
      <c r="CF44" s="219"/>
      <c r="CG44" s="219"/>
      <c r="CH44" s="219"/>
      <c r="CI44" s="219"/>
      <c r="CJ44" s="219"/>
      <c r="CK44" s="219"/>
      <c r="CL44" s="219"/>
      <c r="CM44" s="219"/>
      <c r="CN44" s="219"/>
      <c r="CO44" s="219"/>
      <c r="CP44" s="219"/>
      <c r="CQ44" s="219"/>
      <c r="CR44" s="219"/>
      <c r="CS44" s="219"/>
      <c r="CT44" s="219"/>
      <c r="CU44" s="219"/>
      <c r="CV44" s="219"/>
      <c r="CW44" s="219"/>
      <c r="CX44" s="219"/>
      <c r="CY44" s="219"/>
      <c r="CZ44" s="219"/>
      <c r="DA44" s="219"/>
      <c r="DB44" s="219"/>
      <c r="DC44" s="219"/>
      <c r="DD44" s="219"/>
      <c r="DE44" s="219"/>
      <c r="DF44" s="219"/>
      <c r="DG44" s="219"/>
      <c r="DH44" s="219"/>
      <c r="DI44" s="220"/>
      <c r="DJ44" s="185"/>
      <c r="DK44" s="185"/>
      <c r="DL44" s="185"/>
      <c r="DM44" s="185"/>
      <c r="DN44" s="185"/>
      <c r="DO44" s="185"/>
    </row>
    <row r="45" spans="1:119">
      <c r="A45" s="185"/>
      <c r="B45" s="185"/>
      <c r="C45" s="185"/>
      <c r="D45" s="185"/>
      <c r="E45" s="185"/>
      <c r="F45" s="185"/>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c r="AD45" s="185"/>
      <c r="AE45" s="185"/>
      <c r="AF45" s="185"/>
      <c r="AG45" s="185"/>
      <c r="AH45" s="185"/>
      <c r="AI45" s="185"/>
      <c r="AJ45" s="185"/>
      <c r="AK45" s="185"/>
      <c r="AL45" s="185"/>
      <c r="AM45" s="185"/>
      <c r="AN45" s="185"/>
      <c r="AO45" s="185"/>
      <c r="AP45" s="185"/>
      <c r="AQ45" s="185"/>
      <c r="AR45" s="185"/>
      <c r="AS45" s="185"/>
      <c r="AT45" s="185"/>
      <c r="AU45" s="185"/>
      <c r="AV45" s="185"/>
      <c r="AW45" s="185"/>
      <c r="AX45" s="185"/>
      <c r="AY45" s="185"/>
      <c r="AZ45" s="185"/>
      <c r="BA45" s="185"/>
      <c r="BB45" s="185"/>
      <c r="BC45" s="185"/>
      <c r="BD45" s="185"/>
      <c r="BE45" s="185"/>
      <c r="BF45" s="185"/>
      <c r="BG45" s="185"/>
      <c r="BH45" s="185"/>
      <c r="BI45" s="185"/>
      <c r="BJ45" s="185"/>
      <c r="BK45" s="185"/>
      <c r="BL45" s="185"/>
      <c r="BM45" s="185"/>
      <c r="BN45" s="185"/>
      <c r="BO45" s="185"/>
      <c r="BP45" s="185"/>
      <c r="BQ45" s="185"/>
      <c r="BR45" s="185"/>
      <c r="BS45" s="185"/>
      <c r="BT45" s="185"/>
      <c r="BU45" s="185"/>
      <c r="BV45" s="185"/>
      <c r="BW45" s="185"/>
      <c r="BX45" s="185"/>
      <c r="BY45" s="185"/>
      <c r="BZ45" s="185"/>
      <c r="CA45" s="185"/>
      <c r="CB45" s="185"/>
      <c r="CC45" s="185"/>
      <c r="CD45" s="185"/>
      <c r="CE45" s="185"/>
      <c r="CF45" s="185"/>
      <c r="CG45" s="185"/>
      <c r="CH45" s="185"/>
      <c r="CI45" s="185"/>
      <c r="CJ45" s="185"/>
      <c r="CK45" s="185"/>
      <c r="CL45" s="185"/>
      <c r="CM45" s="185"/>
      <c r="CN45" s="185"/>
      <c r="CO45" s="185"/>
      <c r="CP45" s="185"/>
      <c r="CQ45" s="185"/>
      <c r="CR45" s="185"/>
      <c r="CS45" s="185"/>
      <c r="CT45" s="185"/>
      <c r="CU45" s="185"/>
      <c r="CV45" s="185"/>
      <c r="CW45" s="185"/>
      <c r="CX45" s="185"/>
      <c r="CY45" s="185"/>
      <c r="CZ45" s="185"/>
      <c r="DA45" s="185"/>
      <c r="DB45" s="185"/>
      <c r="DC45" s="185"/>
      <c r="DD45" s="185"/>
      <c r="DE45" s="185"/>
      <c r="DF45" s="185"/>
      <c r="DG45" s="185"/>
      <c r="DH45" s="185"/>
      <c r="DI45" s="185"/>
      <c r="DJ45" s="185"/>
      <c r="DK45" s="185"/>
      <c r="DL45" s="185"/>
      <c r="DM45" s="185"/>
      <c r="DN45" s="185"/>
      <c r="DO45" s="185"/>
    </row>
    <row r="46" spans="1:119">
      <c r="B46" s="185" t="s">
        <v>204</v>
      </c>
      <c r="C46" s="185"/>
      <c r="D46" s="185"/>
      <c r="E46" s="185" t="s">
        <v>205</v>
      </c>
      <c r="F46" s="185"/>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185"/>
      <c r="CM46" s="185"/>
      <c r="CN46" s="185"/>
      <c r="CO46" s="185"/>
      <c r="CP46" s="185"/>
      <c r="CQ46" s="185"/>
      <c r="CR46" s="185"/>
      <c r="CS46" s="185"/>
      <c r="CT46" s="185"/>
      <c r="CU46" s="185"/>
      <c r="CV46" s="185"/>
      <c r="CW46" s="185"/>
      <c r="CX46" s="185"/>
      <c r="CY46" s="185"/>
      <c r="CZ46" s="185"/>
      <c r="DA46" s="185"/>
      <c r="DB46" s="185"/>
      <c r="DC46" s="185"/>
      <c r="DD46" s="185"/>
      <c r="DE46" s="185"/>
      <c r="DF46" s="185"/>
      <c r="DG46" s="185"/>
      <c r="DH46" s="185"/>
      <c r="DI46" s="185"/>
    </row>
    <row r="47" spans="1:119">
      <c r="B47" s="185"/>
      <c r="C47" s="185"/>
      <c r="D47" s="185"/>
      <c r="E47" s="185" t="s">
        <v>206</v>
      </c>
      <c r="F47" s="185"/>
      <c r="G47" s="185"/>
      <c r="H47" s="185"/>
      <c r="I47" s="185"/>
      <c r="J47" s="185"/>
      <c r="K47" s="185"/>
      <c r="L47" s="185"/>
      <c r="M47" s="185"/>
      <c r="N47" s="185"/>
      <c r="O47" s="185"/>
      <c r="P47" s="185"/>
      <c r="Q47" s="185"/>
      <c r="R47" s="185"/>
      <c r="S47" s="185"/>
      <c r="T47" s="185"/>
      <c r="U47" s="185"/>
      <c r="V47" s="185"/>
      <c r="W47" s="185"/>
      <c r="X47" s="185"/>
      <c r="Y47" s="185"/>
      <c r="Z47" s="185"/>
      <c r="AA47" s="185"/>
      <c r="AB47" s="185"/>
      <c r="AC47" s="185"/>
      <c r="AD47" s="185"/>
      <c r="AE47" s="185"/>
      <c r="AF47" s="185"/>
      <c r="AG47" s="185"/>
      <c r="AH47" s="185"/>
      <c r="AI47" s="185"/>
      <c r="AJ47" s="185"/>
      <c r="AK47" s="185"/>
      <c r="AL47" s="185"/>
      <c r="AM47" s="185"/>
      <c r="AN47" s="185"/>
      <c r="AO47" s="185"/>
      <c r="AP47" s="185"/>
      <c r="AQ47" s="185"/>
      <c r="AR47" s="185"/>
      <c r="AS47" s="185"/>
      <c r="AT47" s="185"/>
      <c r="AU47" s="185"/>
      <c r="AV47" s="185"/>
      <c r="AW47" s="185"/>
      <c r="AX47" s="185"/>
      <c r="AY47" s="185"/>
      <c r="AZ47" s="185"/>
      <c r="BA47" s="185"/>
      <c r="BB47" s="185"/>
      <c r="BC47" s="185"/>
      <c r="BD47" s="185"/>
      <c r="BE47" s="185"/>
      <c r="BF47" s="185"/>
      <c r="BG47" s="185"/>
      <c r="BH47" s="185"/>
      <c r="BI47" s="185"/>
      <c r="BJ47" s="185"/>
      <c r="BK47" s="185"/>
      <c r="BL47" s="185"/>
      <c r="BM47" s="185"/>
      <c r="BN47" s="185"/>
      <c r="BO47" s="185"/>
      <c r="BP47" s="185"/>
      <c r="BQ47" s="185"/>
      <c r="BR47" s="185"/>
      <c r="BS47" s="185"/>
      <c r="BT47" s="185"/>
      <c r="BU47" s="185"/>
      <c r="BV47" s="185"/>
      <c r="BW47" s="185"/>
      <c r="BX47" s="185"/>
      <c r="BY47" s="185"/>
      <c r="BZ47" s="185"/>
      <c r="CA47" s="185"/>
      <c r="CB47" s="185"/>
      <c r="CC47" s="185"/>
      <c r="CD47" s="185"/>
      <c r="CE47" s="185"/>
      <c r="CF47" s="185"/>
      <c r="CG47" s="185"/>
      <c r="CH47" s="185"/>
      <c r="CI47" s="185"/>
      <c r="CJ47" s="185"/>
      <c r="CK47" s="185"/>
      <c r="CL47" s="185"/>
      <c r="CM47" s="185"/>
      <c r="CN47" s="185"/>
      <c r="CO47" s="185"/>
      <c r="CP47" s="185"/>
      <c r="CQ47" s="185"/>
      <c r="CR47" s="185"/>
      <c r="CS47" s="185"/>
      <c r="CT47" s="185"/>
      <c r="CU47" s="185"/>
      <c r="CV47" s="185"/>
      <c r="CW47" s="185"/>
      <c r="CX47" s="185"/>
      <c r="CY47" s="185"/>
      <c r="CZ47" s="185"/>
      <c r="DA47" s="185"/>
      <c r="DB47" s="185"/>
      <c r="DC47" s="185"/>
      <c r="DD47" s="185"/>
      <c r="DE47" s="185"/>
      <c r="DF47" s="185"/>
      <c r="DG47" s="185"/>
      <c r="DH47" s="185"/>
      <c r="DI47" s="185"/>
    </row>
    <row r="48" spans="1:119">
      <c r="B48" s="185"/>
      <c r="C48" s="185"/>
      <c r="D48" s="185"/>
      <c r="E48" s="185" t="s">
        <v>207</v>
      </c>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c r="AP48" s="185"/>
      <c r="AQ48" s="185"/>
      <c r="AR48" s="185"/>
      <c r="AS48" s="185"/>
      <c r="AT48" s="185"/>
      <c r="AU48" s="185"/>
      <c r="AV48" s="185"/>
      <c r="AW48" s="185"/>
      <c r="AX48" s="185"/>
      <c r="AY48" s="185"/>
      <c r="AZ48" s="185"/>
      <c r="BA48" s="185"/>
      <c r="BB48" s="185"/>
      <c r="BC48" s="185"/>
      <c r="BD48" s="185"/>
      <c r="BE48" s="185"/>
      <c r="BF48" s="185"/>
      <c r="BG48" s="185"/>
      <c r="BH48" s="185"/>
      <c r="BI48" s="185"/>
      <c r="BJ48" s="185"/>
      <c r="BK48" s="185"/>
      <c r="BL48" s="185"/>
      <c r="BM48" s="185"/>
      <c r="BN48" s="185"/>
      <c r="BO48" s="185"/>
      <c r="BP48" s="185"/>
      <c r="BQ48" s="185"/>
      <c r="BR48" s="185"/>
      <c r="BS48" s="185"/>
      <c r="BT48" s="185"/>
      <c r="BU48" s="185"/>
      <c r="BV48" s="185"/>
      <c r="BW48" s="185"/>
      <c r="BX48" s="185"/>
      <c r="BY48" s="185"/>
      <c r="BZ48" s="185"/>
      <c r="CA48" s="185"/>
      <c r="CB48" s="185"/>
      <c r="CC48" s="185"/>
      <c r="CD48" s="185"/>
      <c r="CE48" s="185"/>
      <c r="CF48" s="185"/>
      <c r="CG48" s="185"/>
      <c r="CH48" s="185"/>
      <c r="CI48" s="185"/>
      <c r="CJ48" s="185"/>
      <c r="CK48" s="185"/>
      <c r="CL48" s="185"/>
      <c r="CM48" s="185"/>
      <c r="CN48" s="185"/>
      <c r="CO48" s="185"/>
      <c r="CP48" s="185"/>
      <c r="CQ48" s="185"/>
      <c r="CR48" s="185"/>
      <c r="CS48" s="185"/>
      <c r="CT48" s="185"/>
      <c r="CU48" s="185"/>
      <c r="CV48" s="185"/>
      <c r="CW48" s="185"/>
      <c r="CX48" s="185"/>
      <c r="CY48" s="185"/>
      <c r="CZ48" s="185"/>
      <c r="DA48" s="185"/>
      <c r="DB48" s="185"/>
      <c r="DC48" s="185"/>
      <c r="DD48" s="185"/>
      <c r="DE48" s="185"/>
      <c r="DF48" s="185"/>
      <c r="DG48" s="185"/>
      <c r="DH48" s="185"/>
      <c r="DI48" s="185"/>
    </row>
    <row r="49" spans="5:5">
      <c r="E49" s="221" t="s">
        <v>208</v>
      </c>
    </row>
    <row r="50" spans="5:5">
      <c r="E50" s="187" t="s">
        <v>209</v>
      </c>
    </row>
    <row r="51" spans="5:5">
      <c r="E51" s="187" t="s">
        <v>210</v>
      </c>
    </row>
    <row r="52" spans="5:5">
      <c r="E52" s="187" t="s">
        <v>211</v>
      </c>
    </row>
    <row r="53" spans="5:5"/>
    <row r="54" spans="5:5"/>
    <row r="55" spans="5:5"/>
    <row r="56" spans="5:5"/>
    <row r="57" spans="5:5" hidden="1"/>
    <row r="58" spans="5:5" hidden="1"/>
    <row r="59" spans="5:5" hidden="1"/>
  </sheetData>
  <sheetProtection algorithmName="SHA-512" hashValue="rFakDj+CypanuEKO00NLWB5xNxzEU7pWpJHhtth6ruSZAhkdeLkAzP/a4VFeTgdof29fT63kTZNQCeggENe4sw==" saltValue="+xMKsx1ZHf7QS0sp5AL7Og=="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3"/>
  <sheetViews>
    <sheetView showGridLines="0" workbookViewId="0"/>
  </sheetViews>
  <sheetFormatPr defaultColWidth="0" defaultRowHeight="11.25" customHeight="1" zeroHeight="1"/>
  <cols>
    <col min="1" max="95" width="1.625" style="225" customWidth="1"/>
    <col min="96" max="133" width="1.625" style="241" customWidth="1"/>
    <col min="134" max="143" width="1.625" style="225" customWidth="1"/>
    <col min="144" max="16384" width="0" style="225" hidden="1"/>
  </cols>
  <sheetData>
    <row r="1" spans="2:143" ht="22.5" customHeight="1" thickBot="1">
      <c r="B1" s="222"/>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4"/>
      <c r="CE1" s="224"/>
      <c r="CF1" s="224"/>
      <c r="CG1" s="224"/>
      <c r="CH1" s="224"/>
      <c r="CI1" s="224"/>
      <c r="CJ1" s="224"/>
      <c r="CK1" s="224"/>
      <c r="CL1" s="224"/>
      <c r="CM1" s="224"/>
      <c r="CN1" s="224"/>
      <c r="CO1" s="224"/>
      <c r="CP1" s="224"/>
      <c r="CQ1" s="224"/>
      <c r="CR1" s="224"/>
      <c r="CS1" s="224"/>
      <c r="CT1" s="224"/>
      <c r="CU1" s="224"/>
      <c r="CV1" s="224"/>
      <c r="CW1" s="224"/>
      <c r="CX1" s="224"/>
      <c r="CY1" s="224"/>
      <c r="CZ1" s="224"/>
      <c r="DA1" s="224"/>
      <c r="DB1" s="224"/>
      <c r="DC1" s="224"/>
      <c r="DD1" s="224"/>
      <c r="DE1" s="224"/>
      <c r="DF1" s="224"/>
      <c r="DG1" s="224"/>
      <c r="DH1" s="793" t="s">
        <v>212</v>
      </c>
      <c r="DI1" s="794"/>
      <c r="DJ1" s="794"/>
      <c r="DK1" s="794"/>
      <c r="DL1" s="794"/>
      <c r="DM1" s="794"/>
      <c r="DN1" s="795"/>
      <c r="DO1" s="225"/>
      <c r="DP1" s="793" t="s">
        <v>213</v>
      </c>
      <c r="DQ1" s="794"/>
      <c r="DR1" s="794"/>
      <c r="DS1" s="794"/>
      <c r="DT1" s="794"/>
      <c r="DU1" s="794"/>
      <c r="DV1" s="794"/>
      <c r="DW1" s="794"/>
      <c r="DX1" s="794"/>
      <c r="DY1" s="794"/>
      <c r="DZ1" s="794"/>
      <c r="EA1" s="794"/>
      <c r="EB1" s="794"/>
      <c r="EC1" s="795"/>
      <c r="ED1" s="223"/>
      <c r="EE1" s="223"/>
      <c r="EF1" s="223"/>
      <c r="EG1" s="223"/>
      <c r="EH1" s="223"/>
      <c r="EI1" s="223"/>
      <c r="EJ1" s="223"/>
      <c r="EK1" s="223"/>
      <c r="EL1" s="223"/>
      <c r="EM1" s="223"/>
    </row>
    <row r="2" spans="2:143" ht="22.5" customHeight="1">
      <c r="B2" s="226" t="s">
        <v>214</v>
      </c>
      <c r="R2" s="227"/>
      <c r="S2" s="227"/>
      <c r="T2" s="227"/>
      <c r="U2" s="227"/>
      <c r="V2" s="227"/>
      <c r="W2" s="227"/>
      <c r="X2" s="227"/>
      <c r="Y2" s="227"/>
      <c r="Z2" s="227"/>
      <c r="AA2" s="227"/>
      <c r="AB2" s="227"/>
      <c r="AC2" s="227"/>
      <c r="AE2" s="228"/>
      <c r="AF2" s="228"/>
      <c r="AG2" s="228"/>
      <c r="AH2" s="228"/>
      <c r="AI2" s="228"/>
      <c r="AJ2" s="227"/>
      <c r="AK2" s="227"/>
      <c r="AL2" s="227"/>
      <c r="AM2" s="227"/>
      <c r="AN2" s="227"/>
      <c r="AO2" s="227"/>
      <c r="AP2" s="227"/>
      <c r="CD2" s="224"/>
      <c r="CE2" s="224"/>
      <c r="CF2" s="224"/>
      <c r="CG2" s="224"/>
      <c r="CH2" s="224"/>
      <c r="CI2" s="224"/>
      <c r="CJ2" s="224"/>
      <c r="CK2" s="224"/>
      <c r="CL2" s="224"/>
      <c r="CM2" s="224"/>
      <c r="CN2" s="224"/>
      <c r="CO2" s="224"/>
      <c r="CP2" s="224"/>
      <c r="CQ2" s="224"/>
      <c r="CR2" s="224"/>
      <c r="CS2" s="224"/>
      <c r="CT2" s="224"/>
      <c r="CU2" s="224"/>
      <c r="CV2" s="224"/>
      <c r="CW2" s="224"/>
      <c r="CX2" s="224"/>
      <c r="CY2" s="224"/>
      <c r="CZ2" s="224"/>
      <c r="DA2" s="224"/>
      <c r="DB2" s="224"/>
      <c r="DC2" s="224"/>
      <c r="DD2" s="224"/>
      <c r="DE2" s="224"/>
      <c r="DF2" s="224"/>
      <c r="DG2" s="224"/>
      <c r="DH2" s="224"/>
      <c r="DI2" s="224"/>
      <c r="DJ2" s="224"/>
      <c r="DK2" s="224"/>
      <c r="DL2" s="224"/>
      <c r="DM2" s="224"/>
      <c r="DN2" s="224"/>
      <c r="DO2" s="224"/>
      <c r="DP2" s="224"/>
      <c r="DQ2" s="224"/>
      <c r="DR2" s="224"/>
      <c r="DS2" s="224"/>
      <c r="DT2" s="224"/>
      <c r="DU2" s="224"/>
      <c r="DV2" s="224"/>
      <c r="DW2" s="224"/>
      <c r="DX2" s="224"/>
      <c r="DY2" s="224"/>
      <c r="DZ2" s="224"/>
      <c r="EA2" s="224"/>
      <c r="EB2" s="224"/>
      <c r="EC2" s="224"/>
    </row>
    <row r="3" spans="2:143" ht="11.25" customHeight="1">
      <c r="B3" s="735" t="s">
        <v>215</v>
      </c>
      <c r="C3" s="736"/>
      <c r="D3" s="736"/>
      <c r="E3" s="736"/>
      <c r="F3" s="736"/>
      <c r="G3" s="736"/>
      <c r="H3" s="736"/>
      <c r="I3" s="736"/>
      <c r="J3" s="736"/>
      <c r="K3" s="736"/>
      <c r="L3" s="736"/>
      <c r="M3" s="736"/>
      <c r="N3" s="736"/>
      <c r="O3" s="736"/>
      <c r="P3" s="736"/>
      <c r="Q3" s="736"/>
      <c r="R3" s="736"/>
      <c r="S3" s="736"/>
      <c r="T3" s="736"/>
      <c r="U3" s="736"/>
      <c r="V3" s="736"/>
      <c r="W3" s="736"/>
      <c r="X3" s="736"/>
      <c r="Y3" s="736"/>
      <c r="Z3" s="736"/>
      <c r="AA3" s="736"/>
      <c r="AB3" s="736"/>
      <c r="AC3" s="736"/>
      <c r="AD3" s="736"/>
      <c r="AE3" s="736"/>
      <c r="AF3" s="736"/>
      <c r="AG3" s="736"/>
      <c r="AH3" s="736"/>
      <c r="AI3" s="736"/>
      <c r="AJ3" s="736"/>
      <c r="AK3" s="736"/>
      <c r="AL3" s="736"/>
      <c r="AM3" s="736"/>
      <c r="AN3" s="736"/>
      <c r="AO3" s="736"/>
      <c r="AP3" s="735" t="s">
        <v>216</v>
      </c>
      <c r="AQ3" s="736"/>
      <c r="AR3" s="736"/>
      <c r="AS3" s="736"/>
      <c r="AT3" s="736"/>
      <c r="AU3" s="736"/>
      <c r="AV3" s="736"/>
      <c r="AW3" s="736"/>
      <c r="AX3" s="736"/>
      <c r="AY3" s="736"/>
      <c r="AZ3" s="736"/>
      <c r="BA3" s="736"/>
      <c r="BB3" s="736"/>
      <c r="BC3" s="736"/>
      <c r="BD3" s="736"/>
      <c r="BE3" s="736"/>
      <c r="BF3" s="736"/>
      <c r="BG3" s="736"/>
      <c r="BH3" s="736"/>
      <c r="BI3" s="736"/>
      <c r="BJ3" s="736"/>
      <c r="BK3" s="736"/>
      <c r="BL3" s="736"/>
      <c r="BM3" s="736"/>
      <c r="BN3" s="736"/>
      <c r="BO3" s="736"/>
      <c r="BP3" s="736"/>
      <c r="BQ3" s="736"/>
      <c r="BR3" s="736"/>
      <c r="BS3" s="736"/>
      <c r="BT3" s="736"/>
      <c r="BU3" s="736"/>
      <c r="BV3" s="736"/>
      <c r="BW3" s="736"/>
      <c r="BX3" s="736"/>
      <c r="BY3" s="736"/>
      <c r="BZ3" s="736"/>
      <c r="CA3" s="736"/>
      <c r="CB3" s="737"/>
      <c r="CD3" s="778" t="s">
        <v>217</v>
      </c>
      <c r="CE3" s="779"/>
      <c r="CF3" s="779"/>
      <c r="CG3" s="779"/>
      <c r="CH3" s="779"/>
      <c r="CI3" s="779"/>
      <c r="CJ3" s="779"/>
      <c r="CK3" s="779"/>
      <c r="CL3" s="779"/>
      <c r="CM3" s="779"/>
      <c r="CN3" s="779"/>
      <c r="CO3" s="779"/>
      <c r="CP3" s="779"/>
      <c r="CQ3" s="779"/>
      <c r="CR3" s="779"/>
      <c r="CS3" s="779"/>
      <c r="CT3" s="779"/>
      <c r="CU3" s="779"/>
      <c r="CV3" s="779"/>
      <c r="CW3" s="779"/>
      <c r="CX3" s="779"/>
      <c r="CY3" s="779"/>
      <c r="CZ3" s="779"/>
      <c r="DA3" s="779"/>
      <c r="DB3" s="779"/>
      <c r="DC3" s="779"/>
      <c r="DD3" s="779"/>
      <c r="DE3" s="779"/>
      <c r="DF3" s="779"/>
      <c r="DG3" s="779"/>
      <c r="DH3" s="779"/>
      <c r="DI3" s="779"/>
      <c r="DJ3" s="779"/>
      <c r="DK3" s="779"/>
      <c r="DL3" s="779"/>
      <c r="DM3" s="779"/>
      <c r="DN3" s="779"/>
      <c r="DO3" s="779"/>
      <c r="DP3" s="779"/>
      <c r="DQ3" s="779"/>
      <c r="DR3" s="779"/>
      <c r="DS3" s="779"/>
      <c r="DT3" s="779"/>
      <c r="DU3" s="779"/>
      <c r="DV3" s="779"/>
      <c r="DW3" s="779"/>
      <c r="DX3" s="779"/>
      <c r="DY3" s="779"/>
      <c r="DZ3" s="779"/>
      <c r="EA3" s="779"/>
      <c r="EB3" s="779"/>
      <c r="EC3" s="780"/>
    </row>
    <row r="4" spans="2:143" ht="11.25" customHeight="1">
      <c r="B4" s="735" t="s">
        <v>1</v>
      </c>
      <c r="C4" s="736"/>
      <c r="D4" s="736"/>
      <c r="E4" s="736"/>
      <c r="F4" s="736"/>
      <c r="G4" s="736"/>
      <c r="H4" s="736"/>
      <c r="I4" s="736"/>
      <c r="J4" s="736"/>
      <c r="K4" s="736"/>
      <c r="L4" s="736"/>
      <c r="M4" s="736"/>
      <c r="N4" s="736"/>
      <c r="O4" s="736"/>
      <c r="P4" s="736"/>
      <c r="Q4" s="737"/>
      <c r="R4" s="735" t="s">
        <v>218</v>
      </c>
      <c r="S4" s="736"/>
      <c r="T4" s="736"/>
      <c r="U4" s="736"/>
      <c r="V4" s="736"/>
      <c r="W4" s="736"/>
      <c r="X4" s="736"/>
      <c r="Y4" s="737"/>
      <c r="Z4" s="735" t="s">
        <v>219</v>
      </c>
      <c r="AA4" s="736"/>
      <c r="AB4" s="736"/>
      <c r="AC4" s="737"/>
      <c r="AD4" s="735" t="s">
        <v>220</v>
      </c>
      <c r="AE4" s="736"/>
      <c r="AF4" s="736"/>
      <c r="AG4" s="736"/>
      <c r="AH4" s="736"/>
      <c r="AI4" s="736"/>
      <c r="AJ4" s="736"/>
      <c r="AK4" s="737"/>
      <c r="AL4" s="735" t="s">
        <v>219</v>
      </c>
      <c r="AM4" s="736"/>
      <c r="AN4" s="736"/>
      <c r="AO4" s="737"/>
      <c r="AP4" s="796" t="s">
        <v>221</v>
      </c>
      <c r="AQ4" s="796"/>
      <c r="AR4" s="796"/>
      <c r="AS4" s="796"/>
      <c r="AT4" s="796"/>
      <c r="AU4" s="796"/>
      <c r="AV4" s="796"/>
      <c r="AW4" s="796"/>
      <c r="AX4" s="796"/>
      <c r="AY4" s="796"/>
      <c r="AZ4" s="796"/>
      <c r="BA4" s="796"/>
      <c r="BB4" s="796"/>
      <c r="BC4" s="796"/>
      <c r="BD4" s="796"/>
      <c r="BE4" s="796"/>
      <c r="BF4" s="796"/>
      <c r="BG4" s="796" t="s">
        <v>222</v>
      </c>
      <c r="BH4" s="796"/>
      <c r="BI4" s="796"/>
      <c r="BJ4" s="796"/>
      <c r="BK4" s="796"/>
      <c r="BL4" s="796"/>
      <c r="BM4" s="796"/>
      <c r="BN4" s="796"/>
      <c r="BO4" s="796" t="s">
        <v>219</v>
      </c>
      <c r="BP4" s="796"/>
      <c r="BQ4" s="796"/>
      <c r="BR4" s="796"/>
      <c r="BS4" s="796" t="s">
        <v>223</v>
      </c>
      <c r="BT4" s="796"/>
      <c r="BU4" s="796"/>
      <c r="BV4" s="796"/>
      <c r="BW4" s="796"/>
      <c r="BX4" s="796"/>
      <c r="BY4" s="796"/>
      <c r="BZ4" s="796"/>
      <c r="CA4" s="796"/>
      <c r="CB4" s="796"/>
      <c r="CD4" s="778" t="s">
        <v>224</v>
      </c>
      <c r="CE4" s="779"/>
      <c r="CF4" s="779"/>
      <c r="CG4" s="779"/>
      <c r="CH4" s="779"/>
      <c r="CI4" s="779"/>
      <c r="CJ4" s="779"/>
      <c r="CK4" s="779"/>
      <c r="CL4" s="779"/>
      <c r="CM4" s="779"/>
      <c r="CN4" s="779"/>
      <c r="CO4" s="779"/>
      <c r="CP4" s="779"/>
      <c r="CQ4" s="779"/>
      <c r="CR4" s="779"/>
      <c r="CS4" s="779"/>
      <c r="CT4" s="779"/>
      <c r="CU4" s="779"/>
      <c r="CV4" s="779"/>
      <c r="CW4" s="779"/>
      <c r="CX4" s="779"/>
      <c r="CY4" s="779"/>
      <c r="CZ4" s="779"/>
      <c r="DA4" s="779"/>
      <c r="DB4" s="779"/>
      <c r="DC4" s="779"/>
      <c r="DD4" s="779"/>
      <c r="DE4" s="779"/>
      <c r="DF4" s="779"/>
      <c r="DG4" s="779"/>
      <c r="DH4" s="779"/>
      <c r="DI4" s="779"/>
      <c r="DJ4" s="779"/>
      <c r="DK4" s="779"/>
      <c r="DL4" s="779"/>
      <c r="DM4" s="779"/>
      <c r="DN4" s="779"/>
      <c r="DO4" s="779"/>
      <c r="DP4" s="779"/>
      <c r="DQ4" s="779"/>
      <c r="DR4" s="779"/>
      <c r="DS4" s="779"/>
      <c r="DT4" s="779"/>
      <c r="DU4" s="779"/>
      <c r="DV4" s="779"/>
      <c r="DW4" s="779"/>
      <c r="DX4" s="779"/>
      <c r="DY4" s="779"/>
      <c r="DZ4" s="779"/>
      <c r="EA4" s="779"/>
      <c r="EB4" s="779"/>
      <c r="EC4" s="780"/>
    </row>
    <row r="5" spans="2:143" s="229" customFormat="1" ht="11.25" customHeight="1">
      <c r="B5" s="760" t="s">
        <v>225</v>
      </c>
      <c r="C5" s="761"/>
      <c r="D5" s="761"/>
      <c r="E5" s="761"/>
      <c r="F5" s="761"/>
      <c r="G5" s="761"/>
      <c r="H5" s="761"/>
      <c r="I5" s="761"/>
      <c r="J5" s="761"/>
      <c r="K5" s="761"/>
      <c r="L5" s="761"/>
      <c r="M5" s="761"/>
      <c r="N5" s="761"/>
      <c r="O5" s="761"/>
      <c r="P5" s="761"/>
      <c r="Q5" s="762"/>
      <c r="R5" s="726">
        <v>300612</v>
      </c>
      <c r="S5" s="727"/>
      <c r="T5" s="727"/>
      <c r="U5" s="727"/>
      <c r="V5" s="727"/>
      <c r="W5" s="727"/>
      <c r="X5" s="727"/>
      <c r="Y5" s="773"/>
      <c r="Z5" s="791">
        <v>4.5</v>
      </c>
      <c r="AA5" s="791"/>
      <c r="AB5" s="791"/>
      <c r="AC5" s="791"/>
      <c r="AD5" s="792">
        <v>300612</v>
      </c>
      <c r="AE5" s="792"/>
      <c r="AF5" s="792"/>
      <c r="AG5" s="792"/>
      <c r="AH5" s="792"/>
      <c r="AI5" s="792"/>
      <c r="AJ5" s="792"/>
      <c r="AK5" s="792"/>
      <c r="AL5" s="774">
        <v>11</v>
      </c>
      <c r="AM5" s="743"/>
      <c r="AN5" s="743"/>
      <c r="AO5" s="775"/>
      <c r="AP5" s="760" t="s">
        <v>226</v>
      </c>
      <c r="AQ5" s="761"/>
      <c r="AR5" s="761"/>
      <c r="AS5" s="761"/>
      <c r="AT5" s="761"/>
      <c r="AU5" s="761"/>
      <c r="AV5" s="761"/>
      <c r="AW5" s="761"/>
      <c r="AX5" s="761"/>
      <c r="AY5" s="761"/>
      <c r="AZ5" s="761"/>
      <c r="BA5" s="761"/>
      <c r="BB5" s="761"/>
      <c r="BC5" s="761"/>
      <c r="BD5" s="761"/>
      <c r="BE5" s="761"/>
      <c r="BF5" s="762"/>
      <c r="BG5" s="661">
        <v>300612</v>
      </c>
      <c r="BH5" s="664"/>
      <c r="BI5" s="664"/>
      <c r="BJ5" s="664"/>
      <c r="BK5" s="664"/>
      <c r="BL5" s="664"/>
      <c r="BM5" s="664"/>
      <c r="BN5" s="665"/>
      <c r="BO5" s="723">
        <v>100</v>
      </c>
      <c r="BP5" s="723"/>
      <c r="BQ5" s="723"/>
      <c r="BR5" s="723"/>
      <c r="BS5" s="724" t="s">
        <v>227</v>
      </c>
      <c r="BT5" s="724"/>
      <c r="BU5" s="724"/>
      <c r="BV5" s="724"/>
      <c r="BW5" s="724"/>
      <c r="BX5" s="724"/>
      <c r="BY5" s="724"/>
      <c r="BZ5" s="724"/>
      <c r="CA5" s="724"/>
      <c r="CB5" s="765"/>
      <c r="CD5" s="778" t="s">
        <v>221</v>
      </c>
      <c r="CE5" s="779"/>
      <c r="CF5" s="779"/>
      <c r="CG5" s="779"/>
      <c r="CH5" s="779"/>
      <c r="CI5" s="779"/>
      <c r="CJ5" s="779"/>
      <c r="CK5" s="779"/>
      <c r="CL5" s="779"/>
      <c r="CM5" s="779"/>
      <c r="CN5" s="779"/>
      <c r="CO5" s="779"/>
      <c r="CP5" s="779"/>
      <c r="CQ5" s="780"/>
      <c r="CR5" s="778" t="s">
        <v>228</v>
      </c>
      <c r="CS5" s="779"/>
      <c r="CT5" s="779"/>
      <c r="CU5" s="779"/>
      <c r="CV5" s="779"/>
      <c r="CW5" s="779"/>
      <c r="CX5" s="779"/>
      <c r="CY5" s="780"/>
      <c r="CZ5" s="778" t="s">
        <v>219</v>
      </c>
      <c r="DA5" s="779"/>
      <c r="DB5" s="779"/>
      <c r="DC5" s="780"/>
      <c r="DD5" s="778" t="s">
        <v>229</v>
      </c>
      <c r="DE5" s="779"/>
      <c r="DF5" s="779"/>
      <c r="DG5" s="779"/>
      <c r="DH5" s="779"/>
      <c r="DI5" s="779"/>
      <c r="DJ5" s="779"/>
      <c r="DK5" s="779"/>
      <c r="DL5" s="779"/>
      <c r="DM5" s="779"/>
      <c r="DN5" s="779"/>
      <c r="DO5" s="779"/>
      <c r="DP5" s="780"/>
      <c r="DQ5" s="778" t="s">
        <v>230</v>
      </c>
      <c r="DR5" s="779"/>
      <c r="DS5" s="779"/>
      <c r="DT5" s="779"/>
      <c r="DU5" s="779"/>
      <c r="DV5" s="779"/>
      <c r="DW5" s="779"/>
      <c r="DX5" s="779"/>
      <c r="DY5" s="779"/>
      <c r="DZ5" s="779"/>
      <c r="EA5" s="779"/>
      <c r="EB5" s="779"/>
      <c r="EC5" s="780"/>
    </row>
    <row r="6" spans="2:143" ht="11.25" customHeight="1">
      <c r="B6" s="658" t="s">
        <v>231</v>
      </c>
      <c r="C6" s="659"/>
      <c r="D6" s="659"/>
      <c r="E6" s="659"/>
      <c r="F6" s="659"/>
      <c r="G6" s="659"/>
      <c r="H6" s="659"/>
      <c r="I6" s="659"/>
      <c r="J6" s="659"/>
      <c r="K6" s="659"/>
      <c r="L6" s="659"/>
      <c r="M6" s="659"/>
      <c r="N6" s="659"/>
      <c r="O6" s="659"/>
      <c r="P6" s="659"/>
      <c r="Q6" s="660"/>
      <c r="R6" s="661">
        <v>47947</v>
      </c>
      <c r="S6" s="664"/>
      <c r="T6" s="664"/>
      <c r="U6" s="664"/>
      <c r="V6" s="664"/>
      <c r="W6" s="664"/>
      <c r="X6" s="664"/>
      <c r="Y6" s="665"/>
      <c r="Z6" s="723">
        <v>0.7</v>
      </c>
      <c r="AA6" s="723"/>
      <c r="AB6" s="723"/>
      <c r="AC6" s="723"/>
      <c r="AD6" s="724">
        <v>47947</v>
      </c>
      <c r="AE6" s="724"/>
      <c r="AF6" s="724"/>
      <c r="AG6" s="724"/>
      <c r="AH6" s="724"/>
      <c r="AI6" s="724"/>
      <c r="AJ6" s="724"/>
      <c r="AK6" s="724"/>
      <c r="AL6" s="666">
        <v>1.8</v>
      </c>
      <c r="AM6" s="667"/>
      <c r="AN6" s="667"/>
      <c r="AO6" s="725"/>
      <c r="AP6" s="658" t="s">
        <v>232</v>
      </c>
      <c r="AQ6" s="659"/>
      <c r="AR6" s="659"/>
      <c r="AS6" s="659"/>
      <c r="AT6" s="659"/>
      <c r="AU6" s="659"/>
      <c r="AV6" s="659"/>
      <c r="AW6" s="659"/>
      <c r="AX6" s="659"/>
      <c r="AY6" s="659"/>
      <c r="AZ6" s="659"/>
      <c r="BA6" s="659"/>
      <c r="BB6" s="659"/>
      <c r="BC6" s="659"/>
      <c r="BD6" s="659"/>
      <c r="BE6" s="659"/>
      <c r="BF6" s="660"/>
      <c r="BG6" s="661">
        <v>300612</v>
      </c>
      <c r="BH6" s="664"/>
      <c r="BI6" s="664"/>
      <c r="BJ6" s="664"/>
      <c r="BK6" s="664"/>
      <c r="BL6" s="664"/>
      <c r="BM6" s="664"/>
      <c r="BN6" s="665"/>
      <c r="BO6" s="723">
        <v>100</v>
      </c>
      <c r="BP6" s="723"/>
      <c r="BQ6" s="723"/>
      <c r="BR6" s="723"/>
      <c r="BS6" s="724" t="s">
        <v>130</v>
      </c>
      <c r="BT6" s="724"/>
      <c r="BU6" s="724"/>
      <c r="BV6" s="724"/>
      <c r="BW6" s="724"/>
      <c r="BX6" s="724"/>
      <c r="BY6" s="724"/>
      <c r="BZ6" s="724"/>
      <c r="CA6" s="724"/>
      <c r="CB6" s="765"/>
      <c r="CD6" s="732" t="s">
        <v>233</v>
      </c>
      <c r="CE6" s="733"/>
      <c r="CF6" s="733"/>
      <c r="CG6" s="733"/>
      <c r="CH6" s="733"/>
      <c r="CI6" s="733"/>
      <c r="CJ6" s="733"/>
      <c r="CK6" s="733"/>
      <c r="CL6" s="733"/>
      <c r="CM6" s="733"/>
      <c r="CN6" s="733"/>
      <c r="CO6" s="733"/>
      <c r="CP6" s="733"/>
      <c r="CQ6" s="734"/>
      <c r="CR6" s="661">
        <v>51806</v>
      </c>
      <c r="CS6" s="664"/>
      <c r="CT6" s="664"/>
      <c r="CU6" s="664"/>
      <c r="CV6" s="664"/>
      <c r="CW6" s="664"/>
      <c r="CX6" s="664"/>
      <c r="CY6" s="665"/>
      <c r="CZ6" s="774">
        <v>0.8</v>
      </c>
      <c r="DA6" s="743"/>
      <c r="DB6" s="743"/>
      <c r="DC6" s="777"/>
      <c r="DD6" s="669" t="s">
        <v>130</v>
      </c>
      <c r="DE6" s="664"/>
      <c r="DF6" s="664"/>
      <c r="DG6" s="664"/>
      <c r="DH6" s="664"/>
      <c r="DI6" s="664"/>
      <c r="DJ6" s="664"/>
      <c r="DK6" s="664"/>
      <c r="DL6" s="664"/>
      <c r="DM6" s="664"/>
      <c r="DN6" s="664"/>
      <c r="DO6" s="664"/>
      <c r="DP6" s="665"/>
      <c r="DQ6" s="669">
        <v>51766</v>
      </c>
      <c r="DR6" s="664"/>
      <c r="DS6" s="664"/>
      <c r="DT6" s="664"/>
      <c r="DU6" s="664"/>
      <c r="DV6" s="664"/>
      <c r="DW6" s="664"/>
      <c r="DX6" s="664"/>
      <c r="DY6" s="664"/>
      <c r="DZ6" s="664"/>
      <c r="EA6" s="664"/>
      <c r="EB6" s="664"/>
      <c r="EC6" s="704"/>
    </row>
    <row r="7" spans="2:143" ht="11.25" customHeight="1">
      <c r="B7" s="658" t="s">
        <v>234</v>
      </c>
      <c r="C7" s="659"/>
      <c r="D7" s="659"/>
      <c r="E7" s="659"/>
      <c r="F7" s="659"/>
      <c r="G7" s="659"/>
      <c r="H7" s="659"/>
      <c r="I7" s="659"/>
      <c r="J7" s="659"/>
      <c r="K7" s="659"/>
      <c r="L7" s="659"/>
      <c r="M7" s="659"/>
      <c r="N7" s="659"/>
      <c r="O7" s="659"/>
      <c r="P7" s="659"/>
      <c r="Q7" s="660"/>
      <c r="R7" s="661">
        <v>824</v>
      </c>
      <c r="S7" s="664"/>
      <c r="T7" s="664"/>
      <c r="U7" s="664"/>
      <c r="V7" s="664"/>
      <c r="W7" s="664"/>
      <c r="X7" s="664"/>
      <c r="Y7" s="665"/>
      <c r="Z7" s="723">
        <v>0</v>
      </c>
      <c r="AA7" s="723"/>
      <c r="AB7" s="723"/>
      <c r="AC7" s="723"/>
      <c r="AD7" s="724">
        <v>824</v>
      </c>
      <c r="AE7" s="724"/>
      <c r="AF7" s="724"/>
      <c r="AG7" s="724"/>
      <c r="AH7" s="724"/>
      <c r="AI7" s="724"/>
      <c r="AJ7" s="724"/>
      <c r="AK7" s="724"/>
      <c r="AL7" s="666">
        <v>0</v>
      </c>
      <c r="AM7" s="667"/>
      <c r="AN7" s="667"/>
      <c r="AO7" s="725"/>
      <c r="AP7" s="658" t="s">
        <v>235</v>
      </c>
      <c r="AQ7" s="659"/>
      <c r="AR7" s="659"/>
      <c r="AS7" s="659"/>
      <c r="AT7" s="659"/>
      <c r="AU7" s="659"/>
      <c r="AV7" s="659"/>
      <c r="AW7" s="659"/>
      <c r="AX7" s="659"/>
      <c r="AY7" s="659"/>
      <c r="AZ7" s="659"/>
      <c r="BA7" s="659"/>
      <c r="BB7" s="659"/>
      <c r="BC7" s="659"/>
      <c r="BD7" s="659"/>
      <c r="BE7" s="659"/>
      <c r="BF7" s="660"/>
      <c r="BG7" s="661">
        <v>112395</v>
      </c>
      <c r="BH7" s="664"/>
      <c r="BI7" s="664"/>
      <c r="BJ7" s="664"/>
      <c r="BK7" s="664"/>
      <c r="BL7" s="664"/>
      <c r="BM7" s="664"/>
      <c r="BN7" s="665"/>
      <c r="BO7" s="723">
        <v>37.4</v>
      </c>
      <c r="BP7" s="723"/>
      <c r="BQ7" s="723"/>
      <c r="BR7" s="723"/>
      <c r="BS7" s="724" t="s">
        <v>130</v>
      </c>
      <c r="BT7" s="724"/>
      <c r="BU7" s="724"/>
      <c r="BV7" s="724"/>
      <c r="BW7" s="724"/>
      <c r="BX7" s="724"/>
      <c r="BY7" s="724"/>
      <c r="BZ7" s="724"/>
      <c r="CA7" s="724"/>
      <c r="CB7" s="765"/>
      <c r="CD7" s="705" t="s">
        <v>236</v>
      </c>
      <c r="CE7" s="702"/>
      <c r="CF7" s="702"/>
      <c r="CG7" s="702"/>
      <c r="CH7" s="702"/>
      <c r="CI7" s="702"/>
      <c r="CJ7" s="702"/>
      <c r="CK7" s="702"/>
      <c r="CL7" s="702"/>
      <c r="CM7" s="702"/>
      <c r="CN7" s="702"/>
      <c r="CO7" s="702"/>
      <c r="CP7" s="702"/>
      <c r="CQ7" s="703"/>
      <c r="CR7" s="661">
        <v>1367293</v>
      </c>
      <c r="CS7" s="664"/>
      <c r="CT7" s="664"/>
      <c r="CU7" s="664"/>
      <c r="CV7" s="664"/>
      <c r="CW7" s="664"/>
      <c r="CX7" s="664"/>
      <c r="CY7" s="665"/>
      <c r="CZ7" s="723">
        <v>20.9</v>
      </c>
      <c r="DA7" s="723"/>
      <c r="DB7" s="723"/>
      <c r="DC7" s="723"/>
      <c r="DD7" s="669">
        <v>413357</v>
      </c>
      <c r="DE7" s="664"/>
      <c r="DF7" s="664"/>
      <c r="DG7" s="664"/>
      <c r="DH7" s="664"/>
      <c r="DI7" s="664"/>
      <c r="DJ7" s="664"/>
      <c r="DK7" s="664"/>
      <c r="DL7" s="664"/>
      <c r="DM7" s="664"/>
      <c r="DN7" s="664"/>
      <c r="DO7" s="664"/>
      <c r="DP7" s="665"/>
      <c r="DQ7" s="669">
        <v>794384</v>
      </c>
      <c r="DR7" s="664"/>
      <c r="DS7" s="664"/>
      <c r="DT7" s="664"/>
      <c r="DU7" s="664"/>
      <c r="DV7" s="664"/>
      <c r="DW7" s="664"/>
      <c r="DX7" s="664"/>
      <c r="DY7" s="664"/>
      <c r="DZ7" s="664"/>
      <c r="EA7" s="664"/>
      <c r="EB7" s="664"/>
      <c r="EC7" s="704"/>
    </row>
    <row r="8" spans="2:143" ht="11.25" customHeight="1">
      <c r="B8" s="658" t="s">
        <v>237</v>
      </c>
      <c r="C8" s="659"/>
      <c r="D8" s="659"/>
      <c r="E8" s="659"/>
      <c r="F8" s="659"/>
      <c r="G8" s="659"/>
      <c r="H8" s="659"/>
      <c r="I8" s="659"/>
      <c r="J8" s="659"/>
      <c r="K8" s="659"/>
      <c r="L8" s="659"/>
      <c r="M8" s="659"/>
      <c r="N8" s="659"/>
      <c r="O8" s="659"/>
      <c r="P8" s="659"/>
      <c r="Q8" s="660"/>
      <c r="R8" s="661">
        <v>795</v>
      </c>
      <c r="S8" s="664"/>
      <c r="T8" s="664"/>
      <c r="U8" s="664"/>
      <c r="V8" s="664"/>
      <c r="W8" s="664"/>
      <c r="X8" s="664"/>
      <c r="Y8" s="665"/>
      <c r="Z8" s="723">
        <v>0</v>
      </c>
      <c r="AA8" s="723"/>
      <c r="AB8" s="723"/>
      <c r="AC8" s="723"/>
      <c r="AD8" s="724">
        <v>795</v>
      </c>
      <c r="AE8" s="724"/>
      <c r="AF8" s="724"/>
      <c r="AG8" s="724"/>
      <c r="AH8" s="724"/>
      <c r="AI8" s="724"/>
      <c r="AJ8" s="724"/>
      <c r="AK8" s="724"/>
      <c r="AL8" s="666">
        <v>0</v>
      </c>
      <c r="AM8" s="667"/>
      <c r="AN8" s="667"/>
      <c r="AO8" s="725"/>
      <c r="AP8" s="658" t="s">
        <v>238</v>
      </c>
      <c r="AQ8" s="659"/>
      <c r="AR8" s="659"/>
      <c r="AS8" s="659"/>
      <c r="AT8" s="659"/>
      <c r="AU8" s="659"/>
      <c r="AV8" s="659"/>
      <c r="AW8" s="659"/>
      <c r="AX8" s="659"/>
      <c r="AY8" s="659"/>
      <c r="AZ8" s="659"/>
      <c r="BA8" s="659"/>
      <c r="BB8" s="659"/>
      <c r="BC8" s="659"/>
      <c r="BD8" s="659"/>
      <c r="BE8" s="659"/>
      <c r="BF8" s="660"/>
      <c r="BG8" s="661">
        <v>5095</v>
      </c>
      <c r="BH8" s="664"/>
      <c r="BI8" s="664"/>
      <c r="BJ8" s="664"/>
      <c r="BK8" s="664"/>
      <c r="BL8" s="664"/>
      <c r="BM8" s="664"/>
      <c r="BN8" s="665"/>
      <c r="BO8" s="723">
        <v>1.7</v>
      </c>
      <c r="BP8" s="723"/>
      <c r="BQ8" s="723"/>
      <c r="BR8" s="723"/>
      <c r="BS8" s="669" t="s">
        <v>227</v>
      </c>
      <c r="BT8" s="664"/>
      <c r="BU8" s="664"/>
      <c r="BV8" s="664"/>
      <c r="BW8" s="664"/>
      <c r="BX8" s="664"/>
      <c r="BY8" s="664"/>
      <c r="BZ8" s="664"/>
      <c r="CA8" s="664"/>
      <c r="CB8" s="704"/>
      <c r="CD8" s="705" t="s">
        <v>239</v>
      </c>
      <c r="CE8" s="702"/>
      <c r="CF8" s="702"/>
      <c r="CG8" s="702"/>
      <c r="CH8" s="702"/>
      <c r="CI8" s="702"/>
      <c r="CJ8" s="702"/>
      <c r="CK8" s="702"/>
      <c r="CL8" s="702"/>
      <c r="CM8" s="702"/>
      <c r="CN8" s="702"/>
      <c r="CO8" s="702"/>
      <c r="CP8" s="702"/>
      <c r="CQ8" s="703"/>
      <c r="CR8" s="661">
        <v>848288</v>
      </c>
      <c r="CS8" s="664"/>
      <c r="CT8" s="664"/>
      <c r="CU8" s="664"/>
      <c r="CV8" s="664"/>
      <c r="CW8" s="664"/>
      <c r="CX8" s="664"/>
      <c r="CY8" s="665"/>
      <c r="CZ8" s="723">
        <v>13</v>
      </c>
      <c r="DA8" s="723"/>
      <c r="DB8" s="723"/>
      <c r="DC8" s="723"/>
      <c r="DD8" s="669" t="s">
        <v>130</v>
      </c>
      <c r="DE8" s="664"/>
      <c r="DF8" s="664"/>
      <c r="DG8" s="664"/>
      <c r="DH8" s="664"/>
      <c r="DI8" s="664"/>
      <c r="DJ8" s="664"/>
      <c r="DK8" s="664"/>
      <c r="DL8" s="664"/>
      <c r="DM8" s="664"/>
      <c r="DN8" s="664"/>
      <c r="DO8" s="664"/>
      <c r="DP8" s="665"/>
      <c r="DQ8" s="669">
        <v>455778</v>
      </c>
      <c r="DR8" s="664"/>
      <c r="DS8" s="664"/>
      <c r="DT8" s="664"/>
      <c r="DU8" s="664"/>
      <c r="DV8" s="664"/>
      <c r="DW8" s="664"/>
      <c r="DX8" s="664"/>
      <c r="DY8" s="664"/>
      <c r="DZ8" s="664"/>
      <c r="EA8" s="664"/>
      <c r="EB8" s="664"/>
      <c r="EC8" s="704"/>
    </row>
    <row r="9" spans="2:143" ht="11.25" customHeight="1">
      <c r="B9" s="658" t="s">
        <v>240</v>
      </c>
      <c r="C9" s="659"/>
      <c r="D9" s="659"/>
      <c r="E9" s="659"/>
      <c r="F9" s="659"/>
      <c r="G9" s="659"/>
      <c r="H9" s="659"/>
      <c r="I9" s="659"/>
      <c r="J9" s="659"/>
      <c r="K9" s="659"/>
      <c r="L9" s="659"/>
      <c r="M9" s="659"/>
      <c r="N9" s="659"/>
      <c r="O9" s="659"/>
      <c r="P9" s="659"/>
      <c r="Q9" s="660"/>
      <c r="R9" s="661">
        <v>720</v>
      </c>
      <c r="S9" s="664"/>
      <c r="T9" s="664"/>
      <c r="U9" s="664"/>
      <c r="V9" s="664"/>
      <c r="W9" s="664"/>
      <c r="X9" s="664"/>
      <c r="Y9" s="665"/>
      <c r="Z9" s="723">
        <v>0</v>
      </c>
      <c r="AA9" s="723"/>
      <c r="AB9" s="723"/>
      <c r="AC9" s="723"/>
      <c r="AD9" s="724">
        <v>720</v>
      </c>
      <c r="AE9" s="724"/>
      <c r="AF9" s="724"/>
      <c r="AG9" s="724"/>
      <c r="AH9" s="724"/>
      <c r="AI9" s="724"/>
      <c r="AJ9" s="724"/>
      <c r="AK9" s="724"/>
      <c r="AL9" s="666">
        <v>0</v>
      </c>
      <c r="AM9" s="667"/>
      <c r="AN9" s="667"/>
      <c r="AO9" s="725"/>
      <c r="AP9" s="658" t="s">
        <v>241</v>
      </c>
      <c r="AQ9" s="659"/>
      <c r="AR9" s="659"/>
      <c r="AS9" s="659"/>
      <c r="AT9" s="659"/>
      <c r="AU9" s="659"/>
      <c r="AV9" s="659"/>
      <c r="AW9" s="659"/>
      <c r="AX9" s="659"/>
      <c r="AY9" s="659"/>
      <c r="AZ9" s="659"/>
      <c r="BA9" s="659"/>
      <c r="BB9" s="659"/>
      <c r="BC9" s="659"/>
      <c r="BD9" s="659"/>
      <c r="BE9" s="659"/>
      <c r="BF9" s="660"/>
      <c r="BG9" s="661">
        <v>94664</v>
      </c>
      <c r="BH9" s="664"/>
      <c r="BI9" s="664"/>
      <c r="BJ9" s="664"/>
      <c r="BK9" s="664"/>
      <c r="BL9" s="664"/>
      <c r="BM9" s="664"/>
      <c r="BN9" s="665"/>
      <c r="BO9" s="723">
        <v>31.5</v>
      </c>
      <c r="BP9" s="723"/>
      <c r="BQ9" s="723"/>
      <c r="BR9" s="723"/>
      <c r="BS9" s="669" t="s">
        <v>227</v>
      </c>
      <c r="BT9" s="664"/>
      <c r="BU9" s="664"/>
      <c r="BV9" s="664"/>
      <c r="BW9" s="664"/>
      <c r="BX9" s="664"/>
      <c r="BY9" s="664"/>
      <c r="BZ9" s="664"/>
      <c r="CA9" s="664"/>
      <c r="CB9" s="704"/>
      <c r="CD9" s="705" t="s">
        <v>242</v>
      </c>
      <c r="CE9" s="702"/>
      <c r="CF9" s="702"/>
      <c r="CG9" s="702"/>
      <c r="CH9" s="702"/>
      <c r="CI9" s="702"/>
      <c r="CJ9" s="702"/>
      <c r="CK9" s="702"/>
      <c r="CL9" s="702"/>
      <c r="CM9" s="702"/>
      <c r="CN9" s="702"/>
      <c r="CO9" s="702"/>
      <c r="CP9" s="702"/>
      <c r="CQ9" s="703"/>
      <c r="CR9" s="661">
        <v>465250</v>
      </c>
      <c r="CS9" s="664"/>
      <c r="CT9" s="664"/>
      <c r="CU9" s="664"/>
      <c r="CV9" s="664"/>
      <c r="CW9" s="664"/>
      <c r="CX9" s="664"/>
      <c r="CY9" s="665"/>
      <c r="CZ9" s="723">
        <v>7.1</v>
      </c>
      <c r="DA9" s="723"/>
      <c r="DB9" s="723"/>
      <c r="DC9" s="723"/>
      <c r="DD9" s="669">
        <v>22595</v>
      </c>
      <c r="DE9" s="664"/>
      <c r="DF9" s="664"/>
      <c r="DG9" s="664"/>
      <c r="DH9" s="664"/>
      <c r="DI9" s="664"/>
      <c r="DJ9" s="664"/>
      <c r="DK9" s="664"/>
      <c r="DL9" s="664"/>
      <c r="DM9" s="664"/>
      <c r="DN9" s="664"/>
      <c r="DO9" s="664"/>
      <c r="DP9" s="665"/>
      <c r="DQ9" s="669">
        <v>399529</v>
      </c>
      <c r="DR9" s="664"/>
      <c r="DS9" s="664"/>
      <c r="DT9" s="664"/>
      <c r="DU9" s="664"/>
      <c r="DV9" s="664"/>
      <c r="DW9" s="664"/>
      <c r="DX9" s="664"/>
      <c r="DY9" s="664"/>
      <c r="DZ9" s="664"/>
      <c r="EA9" s="664"/>
      <c r="EB9" s="664"/>
      <c r="EC9" s="704"/>
    </row>
    <row r="10" spans="2:143" ht="11.25" customHeight="1">
      <c r="B10" s="658" t="s">
        <v>243</v>
      </c>
      <c r="C10" s="659"/>
      <c r="D10" s="659"/>
      <c r="E10" s="659"/>
      <c r="F10" s="659"/>
      <c r="G10" s="659"/>
      <c r="H10" s="659"/>
      <c r="I10" s="659"/>
      <c r="J10" s="659"/>
      <c r="K10" s="659"/>
      <c r="L10" s="659"/>
      <c r="M10" s="659"/>
      <c r="N10" s="659"/>
      <c r="O10" s="659"/>
      <c r="P10" s="659"/>
      <c r="Q10" s="660"/>
      <c r="R10" s="661" t="s">
        <v>130</v>
      </c>
      <c r="S10" s="664"/>
      <c r="T10" s="664"/>
      <c r="U10" s="664"/>
      <c r="V10" s="664"/>
      <c r="W10" s="664"/>
      <c r="X10" s="664"/>
      <c r="Y10" s="665"/>
      <c r="Z10" s="723" t="s">
        <v>130</v>
      </c>
      <c r="AA10" s="723"/>
      <c r="AB10" s="723"/>
      <c r="AC10" s="723"/>
      <c r="AD10" s="724" t="s">
        <v>130</v>
      </c>
      <c r="AE10" s="724"/>
      <c r="AF10" s="724"/>
      <c r="AG10" s="724"/>
      <c r="AH10" s="724"/>
      <c r="AI10" s="724"/>
      <c r="AJ10" s="724"/>
      <c r="AK10" s="724"/>
      <c r="AL10" s="666" t="s">
        <v>130</v>
      </c>
      <c r="AM10" s="667"/>
      <c r="AN10" s="667"/>
      <c r="AO10" s="725"/>
      <c r="AP10" s="658" t="s">
        <v>244</v>
      </c>
      <c r="AQ10" s="659"/>
      <c r="AR10" s="659"/>
      <c r="AS10" s="659"/>
      <c r="AT10" s="659"/>
      <c r="AU10" s="659"/>
      <c r="AV10" s="659"/>
      <c r="AW10" s="659"/>
      <c r="AX10" s="659"/>
      <c r="AY10" s="659"/>
      <c r="AZ10" s="659"/>
      <c r="BA10" s="659"/>
      <c r="BB10" s="659"/>
      <c r="BC10" s="659"/>
      <c r="BD10" s="659"/>
      <c r="BE10" s="659"/>
      <c r="BF10" s="660"/>
      <c r="BG10" s="661">
        <v>6278</v>
      </c>
      <c r="BH10" s="664"/>
      <c r="BI10" s="664"/>
      <c r="BJ10" s="664"/>
      <c r="BK10" s="664"/>
      <c r="BL10" s="664"/>
      <c r="BM10" s="664"/>
      <c r="BN10" s="665"/>
      <c r="BO10" s="723">
        <v>2.1</v>
      </c>
      <c r="BP10" s="723"/>
      <c r="BQ10" s="723"/>
      <c r="BR10" s="723"/>
      <c r="BS10" s="669" t="s">
        <v>130</v>
      </c>
      <c r="BT10" s="664"/>
      <c r="BU10" s="664"/>
      <c r="BV10" s="664"/>
      <c r="BW10" s="664"/>
      <c r="BX10" s="664"/>
      <c r="BY10" s="664"/>
      <c r="BZ10" s="664"/>
      <c r="CA10" s="664"/>
      <c r="CB10" s="704"/>
      <c r="CD10" s="705" t="s">
        <v>245</v>
      </c>
      <c r="CE10" s="702"/>
      <c r="CF10" s="702"/>
      <c r="CG10" s="702"/>
      <c r="CH10" s="702"/>
      <c r="CI10" s="702"/>
      <c r="CJ10" s="702"/>
      <c r="CK10" s="702"/>
      <c r="CL10" s="702"/>
      <c r="CM10" s="702"/>
      <c r="CN10" s="702"/>
      <c r="CO10" s="702"/>
      <c r="CP10" s="702"/>
      <c r="CQ10" s="703"/>
      <c r="CR10" s="661" t="s">
        <v>130</v>
      </c>
      <c r="CS10" s="664"/>
      <c r="CT10" s="664"/>
      <c r="CU10" s="664"/>
      <c r="CV10" s="664"/>
      <c r="CW10" s="664"/>
      <c r="CX10" s="664"/>
      <c r="CY10" s="665"/>
      <c r="CZ10" s="723" t="s">
        <v>130</v>
      </c>
      <c r="DA10" s="723"/>
      <c r="DB10" s="723"/>
      <c r="DC10" s="723"/>
      <c r="DD10" s="669" t="s">
        <v>227</v>
      </c>
      <c r="DE10" s="664"/>
      <c r="DF10" s="664"/>
      <c r="DG10" s="664"/>
      <c r="DH10" s="664"/>
      <c r="DI10" s="664"/>
      <c r="DJ10" s="664"/>
      <c r="DK10" s="664"/>
      <c r="DL10" s="664"/>
      <c r="DM10" s="664"/>
      <c r="DN10" s="664"/>
      <c r="DO10" s="664"/>
      <c r="DP10" s="665"/>
      <c r="DQ10" s="669" t="s">
        <v>130</v>
      </c>
      <c r="DR10" s="664"/>
      <c r="DS10" s="664"/>
      <c r="DT10" s="664"/>
      <c r="DU10" s="664"/>
      <c r="DV10" s="664"/>
      <c r="DW10" s="664"/>
      <c r="DX10" s="664"/>
      <c r="DY10" s="664"/>
      <c r="DZ10" s="664"/>
      <c r="EA10" s="664"/>
      <c r="EB10" s="664"/>
      <c r="EC10" s="704"/>
    </row>
    <row r="11" spans="2:143" ht="11.25" customHeight="1">
      <c r="B11" s="658" t="s">
        <v>246</v>
      </c>
      <c r="C11" s="659"/>
      <c r="D11" s="659"/>
      <c r="E11" s="659"/>
      <c r="F11" s="659"/>
      <c r="G11" s="659"/>
      <c r="H11" s="659"/>
      <c r="I11" s="659"/>
      <c r="J11" s="659"/>
      <c r="K11" s="659"/>
      <c r="L11" s="659"/>
      <c r="M11" s="659"/>
      <c r="N11" s="659"/>
      <c r="O11" s="659"/>
      <c r="P11" s="659"/>
      <c r="Q11" s="660"/>
      <c r="R11" s="661" t="s">
        <v>130</v>
      </c>
      <c r="S11" s="664"/>
      <c r="T11" s="664"/>
      <c r="U11" s="664"/>
      <c r="V11" s="664"/>
      <c r="W11" s="664"/>
      <c r="X11" s="664"/>
      <c r="Y11" s="665"/>
      <c r="Z11" s="723" t="s">
        <v>130</v>
      </c>
      <c r="AA11" s="723"/>
      <c r="AB11" s="723"/>
      <c r="AC11" s="723"/>
      <c r="AD11" s="724" t="s">
        <v>227</v>
      </c>
      <c r="AE11" s="724"/>
      <c r="AF11" s="724"/>
      <c r="AG11" s="724"/>
      <c r="AH11" s="724"/>
      <c r="AI11" s="724"/>
      <c r="AJ11" s="724"/>
      <c r="AK11" s="724"/>
      <c r="AL11" s="666" t="s">
        <v>130</v>
      </c>
      <c r="AM11" s="667"/>
      <c r="AN11" s="667"/>
      <c r="AO11" s="725"/>
      <c r="AP11" s="658" t="s">
        <v>247</v>
      </c>
      <c r="AQ11" s="659"/>
      <c r="AR11" s="659"/>
      <c r="AS11" s="659"/>
      <c r="AT11" s="659"/>
      <c r="AU11" s="659"/>
      <c r="AV11" s="659"/>
      <c r="AW11" s="659"/>
      <c r="AX11" s="659"/>
      <c r="AY11" s="659"/>
      <c r="AZ11" s="659"/>
      <c r="BA11" s="659"/>
      <c r="BB11" s="659"/>
      <c r="BC11" s="659"/>
      <c r="BD11" s="659"/>
      <c r="BE11" s="659"/>
      <c r="BF11" s="660"/>
      <c r="BG11" s="661">
        <v>6358</v>
      </c>
      <c r="BH11" s="664"/>
      <c r="BI11" s="664"/>
      <c r="BJ11" s="664"/>
      <c r="BK11" s="664"/>
      <c r="BL11" s="664"/>
      <c r="BM11" s="664"/>
      <c r="BN11" s="665"/>
      <c r="BO11" s="723">
        <v>2.1</v>
      </c>
      <c r="BP11" s="723"/>
      <c r="BQ11" s="723"/>
      <c r="BR11" s="723"/>
      <c r="BS11" s="669" t="s">
        <v>130</v>
      </c>
      <c r="BT11" s="664"/>
      <c r="BU11" s="664"/>
      <c r="BV11" s="664"/>
      <c r="BW11" s="664"/>
      <c r="BX11" s="664"/>
      <c r="BY11" s="664"/>
      <c r="BZ11" s="664"/>
      <c r="CA11" s="664"/>
      <c r="CB11" s="704"/>
      <c r="CD11" s="705" t="s">
        <v>248</v>
      </c>
      <c r="CE11" s="702"/>
      <c r="CF11" s="702"/>
      <c r="CG11" s="702"/>
      <c r="CH11" s="702"/>
      <c r="CI11" s="702"/>
      <c r="CJ11" s="702"/>
      <c r="CK11" s="702"/>
      <c r="CL11" s="702"/>
      <c r="CM11" s="702"/>
      <c r="CN11" s="702"/>
      <c r="CO11" s="702"/>
      <c r="CP11" s="702"/>
      <c r="CQ11" s="703"/>
      <c r="CR11" s="661">
        <v>707213</v>
      </c>
      <c r="CS11" s="664"/>
      <c r="CT11" s="664"/>
      <c r="CU11" s="664"/>
      <c r="CV11" s="664"/>
      <c r="CW11" s="664"/>
      <c r="CX11" s="664"/>
      <c r="CY11" s="665"/>
      <c r="CZ11" s="723">
        <v>10.8</v>
      </c>
      <c r="DA11" s="723"/>
      <c r="DB11" s="723"/>
      <c r="DC11" s="723"/>
      <c r="DD11" s="669">
        <v>362728</v>
      </c>
      <c r="DE11" s="664"/>
      <c r="DF11" s="664"/>
      <c r="DG11" s="664"/>
      <c r="DH11" s="664"/>
      <c r="DI11" s="664"/>
      <c r="DJ11" s="664"/>
      <c r="DK11" s="664"/>
      <c r="DL11" s="664"/>
      <c r="DM11" s="664"/>
      <c r="DN11" s="664"/>
      <c r="DO11" s="664"/>
      <c r="DP11" s="665"/>
      <c r="DQ11" s="669">
        <v>268541</v>
      </c>
      <c r="DR11" s="664"/>
      <c r="DS11" s="664"/>
      <c r="DT11" s="664"/>
      <c r="DU11" s="664"/>
      <c r="DV11" s="664"/>
      <c r="DW11" s="664"/>
      <c r="DX11" s="664"/>
      <c r="DY11" s="664"/>
      <c r="DZ11" s="664"/>
      <c r="EA11" s="664"/>
      <c r="EB11" s="664"/>
      <c r="EC11" s="704"/>
    </row>
    <row r="12" spans="2:143" ht="11.25" customHeight="1">
      <c r="B12" s="658" t="s">
        <v>249</v>
      </c>
      <c r="C12" s="659"/>
      <c r="D12" s="659"/>
      <c r="E12" s="659"/>
      <c r="F12" s="659"/>
      <c r="G12" s="659"/>
      <c r="H12" s="659"/>
      <c r="I12" s="659"/>
      <c r="J12" s="659"/>
      <c r="K12" s="659"/>
      <c r="L12" s="659"/>
      <c r="M12" s="659"/>
      <c r="N12" s="659"/>
      <c r="O12" s="659"/>
      <c r="P12" s="659"/>
      <c r="Q12" s="660"/>
      <c r="R12" s="661">
        <v>66697</v>
      </c>
      <c r="S12" s="664"/>
      <c r="T12" s="664"/>
      <c r="U12" s="664"/>
      <c r="V12" s="664"/>
      <c r="W12" s="664"/>
      <c r="X12" s="664"/>
      <c r="Y12" s="665"/>
      <c r="Z12" s="723">
        <v>1</v>
      </c>
      <c r="AA12" s="723"/>
      <c r="AB12" s="723"/>
      <c r="AC12" s="723"/>
      <c r="AD12" s="724">
        <v>66697</v>
      </c>
      <c r="AE12" s="724"/>
      <c r="AF12" s="724"/>
      <c r="AG12" s="724"/>
      <c r="AH12" s="724"/>
      <c r="AI12" s="724"/>
      <c r="AJ12" s="724"/>
      <c r="AK12" s="724"/>
      <c r="AL12" s="666">
        <v>2.4</v>
      </c>
      <c r="AM12" s="667"/>
      <c r="AN12" s="667"/>
      <c r="AO12" s="725"/>
      <c r="AP12" s="658" t="s">
        <v>250</v>
      </c>
      <c r="AQ12" s="659"/>
      <c r="AR12" s="659"/>
      <c r="AS12" s="659"/>
      <c r="AT12" s="659"/>
      <c r="AU12" s="659"/>
      <c r="AV12" s="659"/>
      <c r="AW12" s="659"/>
      <c r="AX12" s="659"/>
      <c r="AY12" s="659"/>
      <c r="AZ12" s="659"/>
      <c r="BA12" s="659"/>
      <c r="BB12" s="659"/>
      <c r="BC12" s="659"/>
      <c r="BD12" s="659"/>
      <c r="BE12" s="659"/>
      <c r="BF12" s="660"/>
      <c r="BG12" s="661">
        <v>153561</v>
      </c>
      <c r="BH12" s="664"/>
      <c r="BI12" s="664"/>
      <c r="BJ12" s="664"/>
      <c r="BK12" s="664"/>
      <c r="BL12" s="664"/>
      <c r="BM12" s="664"/>
      <c r="BN12" s="665"/>
      <c r="BO12" s="723">
        <v>51.1</v>
      </c>
      <c r="BP12" s="723"/>
      <c r="BQ12" s="723"/>
      <c r="BR12" s="723"/>
      <c r="BS12" s="669" t="s">
        <v>130</v>
      </c>
      <c r="BT12" s="664"/>
      <c r="BU12" s="664"/>
      <c r="BV12" s="664"/>
      <c r="BW12" s="664"/>
      <c r="BX12" s="664"/>
      <c r="BY12" s="664"/>
      <c r="BZ12" s="664"/>
      <c r="CA12" s="664"/>
      <c r="CB12" s="704"/>
      <c r="CD12" s="705" t="s">
        <v>251</v>
      </c>
      <c r="CE12" s="702"/>
      <c r="CF12" s="702"/>
      <c r="CG12" s="702"/>
      <c r="CH12" s="702"/>
      <c r="CI12" s="702"/>
      <c r="CJ12" s="702"/>
      <c r="CK12" s="702"/>
      <c r="CL12" s="702"/>
      <c r="CM12" s="702"/>
      <c r="CN12" s="702"/>
      <c r="CO12" s="702"/>
      <c r="CP12" s="702"/>
      <c r="CQ12" s="703"/>
      <c r="CR12" s="661">
        <v>95893</v>
      </c>
      <c r="CS12" s="664"/>
      <c r="CT12" s="664"/>
      <c r="CU12" s="664"/>
      <c r="CV12" s="664"/>
      <c r="CW12" s="664"/>
      <c r="CX12" s="664"/>
      <c r="CY12" s="665"/>
      <c r="CZ12" s="723">
        <v>1.5</v>
      </c>
      <c r="DA12" s="723"/>
      <c r="DB12" s="723"/>
      <c r="DC12" s="723"/>
      <c r="DD12" s="669">
        <v>22604</v>
      </c>
      <c r="DE12" s="664"/>
      <c r="DF12" s="664"/>
      <c r="DG12" s="664"/>
      <c r="DH12" s="664"/>
      <c r="DI12" s="664"/>
      <c r="DJ12" s="664"/>
      <c r="DK12" s="664"/>
      <c r="DL12" s="664"/>
      <c r="DM12" s="664"/>
      <c r="DN12" s="664"/>
      <c r="DO12" s="664"/>
      <c r="DP12" s="665"/>
      <c r="DQ12" s="669">
        <v>57190</v>
      </c>
      <c r="DR12" s="664"/>
      <c r="DS12" s="664"/>
      <c r="DT12" s="664"/>
      <c r="DU12" s="664"/>
      <c r="DV12" s="664"/>
      <c r="DW12" s="664"/>
      <c r="DX12" s="664"/>
      <c r="DY12" s="664"/>
      <c r="DZ12" s="664"/>
      <c r="EA12" s="664"/>
      <c r="EB12" s="664"/>
      <c r="EC12" s="704"/>
    </row>
    <row r="13" spans="2:143" ht="11.25" customHeight="1">
      <c r="B13" s="658" t="s">
        <v>252</v>
      </c>
      <c r="C13" s="659"/>
      <c r="D13" s="659"/>
      <c r="E13" s="659"/>
      <c r="F13" s="659"/>
      <c r="G13" s="659"/>
      <c r="H13" s="659"/>
      <c r="I13" s="659"/>
      <c r="J13" s="659"/>
      <c r="K13" s="659"/>
      <c r="L13" s="659"/>
      <c r="M13" s="659"/>
      <c r="N13" s="659"/>
      <c r="O13" s="659"/>
      <c r="P13" s="659"/>
      <c r="Q13" s="660"/>
      <c r="R13" s="661" t="s">
        <v>130</v>
      </c>
      <c r="S13" s="664"/>
      <c r="T13" s="664"/>
      <c r="U13" s="664"/>
      <c r="V13" s="664"/>
      <c r="W13" s="664"/>
      <c r="X13" s="664"/>
      <c r="Y13" s="665"/>
      <c r="Z13" s="723" t="s">
        <v>130</v>
      </c>
      <c r="AA13" s="723"/>
      <c r="AB13" s="723"/>
      <c r="AC13" s="723"/>
      <c r="AD13" s="724" t="s">
        <v>130</v>
      </c>
      <c r="AE13" s="724"/>
      <c r="AF13" s="724"/>
      <c r="AG13" s="724"/>
      <c r="AH13" s="724"/>
      <c r="AI13" s="724"/>
      <c r="AJ13" s="724"/>
      <c r="AK13" s="724"/>
      <c r="AL13" s="666" t="s">
        <v>227</v>
      </c>
      <c r="AM13" s="667"/>
      <c r="AN13" s="667"/>
      <c r="AO13" s="725"/>
      <c r="AP13" s="658" t="s">
        <v>253</v>
      </c>
      <c r="AQ13" s="659"/>
      <c r="AR13" s="659"/>
      <c r="AS13" s="659"/>
      <c r="AT13" s="659"/>
      <c r="AU13" s="659"/>
      <c r="AV13" s="659"/>
      <c r="AW13" s="659"/>
      <c r="AX13" s="659"/>
      <c r="AY13" s="659"/>
      <c r="AZ13" s="659"/>
      <c r="BA13" s="659"/>
      <c r="BB13" s="659"/>
      <c r="BC13" s="659"/>
      <c r="BD13" s="659"/>
      <c r="BE13" s="659"/>
      <c r="BF13" s="660"/>
      <c r="BG13" s="661">
        <v>149320</v>
      </c>
      <c r="BH13" s="664"/>
      <c r="BI13" s="664"/>
      <c r="BJ13" s="664"/>
      <c r="BK13" s="664"/>
      <c r="BL13" s="664"/>
      <c r="BM13" s="664"/>
      <c r="BN13" s="665"/>
      <c r="BO13" s="723">
        <v>49.7</v>
      </c>
      <c r="BP13" s="723"/>
      <c r="BQ13" s="723"/>
      <c r="BR13" s="723"/>
      <c r="BS13" s="669" t="s">
        <v>130</v>
      </c>
      <c r="BT13" s="664"/>
      <c r="BU13" s="664"/>
      <c r="BV13" s="664"/>
      <c r="BW13" s="664"/>
      <c r="BX13" s="664"/>
      <c r="BY13" s="664"/>
      <c r="BZ13" s="664"/>
      <c r="CA13" s="664"/>
      <c r="CB13" s="704"/>
      <c r="CD13" s="705" t="s">
        <v>254</v>
      </c>
      <c r="CE13" s="702"/>
      <c r="CF13" s="702"/>
      <c r="CG13" s="702"/>
      <c r="CH13" s="702"/>
      <c r="CI13" s="702"/>
      <c r="CJ13" s="702"/>
      <c r="CK13" s="702"/>
      <c r="CL13" s="702"/>
      <c r="CM13" s="702"/>
      <c r="CN13" s="702"/>
      <c r="CO13" s="702"/>
      <c r="CP13" s="702"/>
      <c r="CQ13" s="703"/>
      <c r="CR13" s="661">
        <v>1394393</v>
      </c>
      <c r="CS13" s="664"/>
      <c r="CT13" s="664"/>
      <c r="CU13" s="664"/>
      <c r="CV13" s="664"/>
      <c r="CW13" s="664"/>
      <c r="CX13" s="664"/>
      <c r="CY13" s="665"/>
      <c r="CZ13" s="723">
        <v>21.3</v>
      </c>
      <c r="DA13" s="723"/>
      <c r="DB13" s="723"/>
      <c r="DC13" s="723"/>
      <c r="DD13" s="669">
        <v>1132103</v>
      </c>
      <c r="DE13" s="664"/>
      <c r="DF13" s="664"/>
      <c r="DG13" s="664"/>
      <c r="DH13" s="664"/>
      <c r="DI13" s="664"/>
      <c r="DJ13" s="664"/>
      <c r="DK13" s="664"/>
      <c r="DL13" s="664"/>
      <c r="DM13" s="664"/>
      <c r="DN13" s="664"/>
      <c r="DO13" s="664"/>
      <c r="DP13" s="665"/>
      <c r="DQ13" s="669">
        <v>286359</v>
      </c>
      <c r="DR13" s="664"/>
      <c r="DS13" s="664"/>
      <c r="DT13" s="664"/>
      <c r="DU13" s="664"/>
      <c r="DV13" s="664"/>
      <c r="DW13" s="664"/>
      <c r="DX13" s="664"/>
      <c r="DY13" s="664"/>
      <c r="DZ13" s="664"/>
      <c r="EA13" s="664"/>
      <c r="EB13" s="664"/>
      <c r="EC13" s="704"/>
    </row>
    <row r="14" spans="2:143" ht="11.25" customHeight="1">
      <c r="B14" s="658" t="s">
        <v>255</v>
      </c>
      <c r="C14" s="659"/>
      <c r="D14" s="659"/>
      <c r="E14" s="659"/>
      <c r="F14" s="659"/>
      <c r="G14" s="659"/>
      <c r="H14" s="659"/>
      <c r="I14" s="659"/>
      <c r="J14" s="659"/>
      <c r="K14" s="659"/>
      <c r="L14" s="659"/>
      <c r="M14" s="659"/>
      <c r="N14" s="659"/>
      <c r="O14" s="659"/>
      <c r="P14" s="659"/>
      <c r="Q14" s="660"/>
      <c r="R14" s="661" t="s">
        <v>130</v>
      </c>
      <c r="S14" s="664"/>
      <c r="T14" s="664"/>
      <c r="U14" s="664"/>
      <c r="V14" s="664"/>
      <c r="W14" s="664"/>
      <c r="X14" s="664"/>
      <c r="Y14" s="665"/>
      <c r="Z14" s="723" t="s">
        <v>130</v>
      </c>
      <c r="AA14" s="723"/>
      <c r="AB14" s="723"/>
      <c r="AC14" s="723"/>
      <c r="AD14" s="724" t="s">
        <v>227</v>
      </c>
      <c r="AE14" s="724"/>
      <c r="AF14" s="724"/>
      <c r="AG14" s="724"/>
      <c r="AH14" s="724"/>
      <c r="AI14" s="724"/>
      <c r="AJ14" s="724"/>
      <c r="AK14" s="724"/>
      <c r="AL14" s="666" t="s">
        <v>130</v>
      </c>
      <c r="AM14" s="667"/>
      <c r="AN14" s="667"/>
      <c r="AO14" s="725"/>
      <c r="AP14" s="658" t="s">
        <v>256</v>
      </c>
      <c r="AQ14" s="659"/>
      <c r="AR14" s="659"/>
      <c r="AS14" s="659"/>
      <c r="AT14" s="659"/>
      <c r="AU14" s="659"/>
      <c r="AV14" s="659"/>
      <c r="AW14" s="659"/>
      <c r="AX14" s="659"/>
      <c r="AY14" s="659"/>
      <c r="AZ14" s="659"/>
      <c r="BA14" s="659"/>
      <c r="BB14" s="659"/>
      <c r="BC14" s="659"/>
      <c r="BD14" s="659"/>
      <c r="BE14" s="659"/>
      <c r="BF14" s="660"/>
      <c r="BG14" s="661">
        <v>15794</v>
      </c>
      <c r="BH14" s="664"/>
      <c r="BI14" s="664"/>
      <c r="BJ14" s="664"/>
      <c r="BK14" s="664"/>
      <c r="BL14" s="664"/>
      <c r="BM14" s="664"/>
      <c r="BN14" s="665"/>
      <c r="BO14" s="723">
        <v>5.3</v>
      </c>
      <c r="BP14" s="723"/>
      <c r="BQ14" s="723"/>
      <c r="BR14" s="723"/>
      <c r="BS14" s="669" t="s">
        <v>130</v>
      </c>
      <c r="BT14" s="664"/>
      <c r="BU14" s="664"/>
      <c r="BV14" s="664"/>
      <c r="BW14" s="664"/>
      <c r="BX14" s="664"/>
      <c r="BY14" s="664"/>
      <c r="BZ14" s="664"/>
      <c r="CA14" s="664"/>
      <c r="CB14" s="704"/>
      <c r="CD14" s="705" t="s">
        <v>257</v>
      </c>
      <c r="CE14" s="702"/>
      <c r="CF14" s="702"/>
      <c r="CG14" s="702"/>
      <c r="CH14" s="702"/>
      <c r="CI14" s="702"/>
      <c r="CJ14" s="702"/>
      <c r="CK14" s="702"/>
      <c r="CL14" s="702"/>
      <c r="CM14" s="702"/>
      <c r="CN14" s="702"/>
      <c r="CO14" s="702"/>
      <c r="CP14" s="702"/>
      <c r="CQ14" s="703"/>
      <c r="CR14" s="661">
        <v>199673</v>
      </c>
      <c r="CS14" s="664"/>
      <c r="CT14" s="664"/>
      <c r="CU14" s="664"/>
      <c r="CV14" s="664"/>
      <c r="CW14" s="664"/>
      <c r="CX14" s="664"/>
      <c r="CY14" s="665"/>
      <c r="CZ14" s="723">
        <v>3.1</v>
      </c>
      <c r="DA14" s="723"/>
      <c r="DB14" s="723"/>
      <c r="DC14" s="723"/>
      <c r="DD14" s="669">
        <v>67918</v>
      </c>
      <c r="DE14" s="664"/>
      <c r="DF14" s="664"/>
      <c r="DG14" s="664"/>
      <c r="DH14" s="664"/>
      <c r="DI14" s="664"/>
      <c r="DJ14" s="664"/>
      <c r="DK14" s="664"/>
      <c r="DL14" s="664"/>
      <c r="DM14" s="664"/>
      <c r="DN14" s="664"/>
      <c r="DO14" s="664"/>
      <c r="DP14" s="665"/>
      <c r="DQ14" s="669">
        <v>143510</v>
      </c>
      <c r="DR14" s="664"/>
      <c r="DS14" s="664"/>
      <c r="DT14" s="664"/>
      <c r="DU14" s="664"/>
      <c r="DV14" s="664"/>
      <c r="DW14" s="664"/>
      <c r="DX14" s="664"/>
      <c r="DY14" s="664"/>
      <c r="DZ14" s="664"/>
      <c r="EA14" s="664"/>
      <c r="EB14" s="664"/>
      <c r="EC14" s="704"/>
    </row>
    <row r="15" spans="2:143" ht="11.25" customHeight="1">
      <c r="B15" s="658" t="s">
        <v>258</v>
      </c>
      <c r="C15" s="659"/>
      <c r="D15" s="659"/>
      <c r="E15" s="659"/>
      <c r="F15" s="659"/>
      <c r="G15" s="659"/>
      <c r="H15" s="659"/>
      <c r="I15" s="659"/>
      <c r="J15" s="659"/>
      <c r="K15" s="659"/>
      <c r="L15" s="659"/>
      <c r="M15" s="659"/>
      <c r="N15" s="659"/>
      <c r="O15" s="659"/>
      <c r="P15" s="659"/>
      <c r="Q15" s="660"/>
      <c r="R15" s="661">
        <v>9441</v>
      </c>
      <c r="S15" s="664"/>
      <c r="T15" s="664"/>
      <c r="U15" s="664"/>
      <c r="V15" s="664"/>
      <c r="W15" s="664"/>
      <c r="X15" s="664"/>
      <c r="Y15" s="665"/>
      <c r="Z15" s="723">
        <v>0.1</v>
      </c>
      <c r="AA15" s="723"/>
      <c r="AB15" s="723"/>
      <c r="AC15" s="723"/>
      <c r="AD15" s="724">
        <v>9441</v>
      </c>
      <c r="AE15" s="724"/>
      <c r="AF15" s="724"/>
      <c r="AG15" s="724"/>
      <c r="AH15" s="724"/>
      <c r="AI15" s="724"/>
      <c r="AJ15" s="724"/>
      <c r="AK15" s="724"/>
      <c r="AL15" s="666">
        <v>0.3</v>
      </c>
      <c r="AM15" s="667"/>
      <c r="AN15" s="667"/>
      <c r="AO15" s="725"/>
      <c r="AP15" s="658" t="s">
        <v>259</v>
      </c>
      <c r="AQ15" s="659"/>
      <c r="AR15" s="659"/>
      <c r="AS15" s="659"/>
      <c r="AT15" s="659"/>
      <c r="AU15" s="659"/>
      <c r="AV15" s="659"/>
      <c r="AW15" s="659"/>
      <c r="AX15" s="659"/>
      <c r="AY15" s="659"/>
      <c r="AZ15" s="659"/>
      <c r="BA15" s="659"/>
      <c r="BB15" s="659"/>
      <c r="BC15" s="659"/>
      <c r="BD15" s="659"/>
      <c r="BE15" s="659"/>
      <c r="BF15" s="660"/>
      <c r="BG15" s="661">
        <v>18862</v>
      </c>
      <c r="BH15" s="664"/>
      <c r="BI15" s="664"/>
      <c r="BJ15" s="664"/>
      <c r="BK15" s="664"/>
      <c r="BL15" s="664"/>
      <c r="BM15" s="664"/>
      <c r="BN15" s="665"/>
      <c r="BO15" s="723">
        <v>6.3</v>
      </c>
      <c r="BP15" s="723"/>
      <c r="BQ15" s="723"/>
      <c r="BR15" s="723"/>
      <c r="BS15" s="669" t="s">
        <v>130</v>
      </c>
      <c r="BT15" s="664"/>
      <c r="BU15" s="664"/>
      <c r="BV15" s="664"/>
      <c r="BW15" s="664"/>
      <c r="BX15" s="664"/>
      <c r="BY15" s="664"/>
      <c r="BZ15" s="664"/>
      <c r="CA15" s="664"/>
      <c r="CB15" s="704"/>
      <c r="CD15" s="705" t="s">
        <v>260</v>
      </c>
      <c r="CE15" s="702"/>
      <c r="CF15" s="702"/>
      <c r="CG15" s="702"/>
      <c r="CH15" s="702"/>
      <c r="CI15" s="702"/>
      <c r="CJ15" s="702"/>
      <c r="CK15" s="702"/>
      <c r="CL15" s="702"/>
      <c r="CM15" s="702"/>
      <c r="CN15" s="702"/>
      <c r="CO15" s="702"/>
      <c r="CP15" s="702"/>
      <c r="CQ15" s="703"/>
      <c r="CR15" s="661">
        <v>442412</v>
      </c>
      <c r="CS15" s="664"/>
      <c r="CT15" s="664"/>
      <c r="CU15" s="664"/>
      <c r="CV15" s="664"/>
      <c r="CW15" s="664"/>
      <c r="CX15" s="664"/>
      <c r="CY15" s="665"/>
      <c r="CZ15" s="723">
        <v>6.8</v>
      </c>
      <c r="DA15" s="723"/>
      <c r="DB15" s="723"/>
      <c r="DC15" s="723"/>
      <c r="DD15" s="669">
        <v>38254</v>
      </c>
      <c r="DE15" s="664"/>
      <c r="DF15" s="664"/>
      <c r="DG15" s="664"/>
      <c r="DH15" s="664"/>
      <c r="DI15" s="664"/>
      <c r="DJ15" s="664"/>
      <c r="DK15" s="664"/>
      <c r="DL15" s="664"/>
      <c r="DM15" s="664"/>
      <c r="DN15" s="664"/>
      <c r="DO15" s="664"/>
      <c r="DP15" s="665"/>
      <c r="DQ15" s="669">
        <v>345090</v>
      </c>
      <c r="DR15" s="664"/>
      <c r="DS15" s="664"/>
      <c r="DT15" s="664"/>
      <c r="DU15" s="664"/>
      <c r="DV15" s="664"/>
      <c r="DW15" s="664"/>
      <c r="DX15" s="664"/>
      <c r="DY15" s="664"/>
      <c r="DZ15" s="664"/>
      <c r="EA15" s="664"/>
      <c r="EB15" s="664"/>
      <c r="EC15" s="704"/>
    </row>
    <row r="16" spans="2:143" ht="11.25" customHeight="1">
      <c r="B16" s="658" t="s">
        <v>261</v>
      </c>
      <c r="C16" s="659"/>
      <c r="D16" s="659"/>
      <c r="E16" s="659"/>
      <c r="F16" s="659"/>
      <c r="G16" s="659"/>
      <c r="H16" s="659"/>
      <c r="I16" s="659"/>
      <c r="J16" s="659"/>
      <c r="K16" s="659"/>
      <c r="L16" s="659"/>
      <c r="M16" s="659"/>
      <c r="N16" s="659"/>
      <c r="O16" s="659"/>
      <c r="P16" s="659"/>
      <c r="Q16" s="660"/>
      <c r="R16" s="661" t="s">
        <v>130</v>
      </c>
      <c r="S16" s="664"/>
      <c r="T16" s="664"/>
      <c r="U16" s="664"/>
      <c r="V16" s="664"/>
      <c r="W16" s="664"/>
      <c r="X16" s="664"/>
      <c r="Y16" s="665"/>
      <c r="Z16" s="723" t="s">
        <v>130</v>
      </c>
      <c r="AA16" s="723"/>
      <c r="AB16" s="723"/>
      <c r="AC16" s="723"/>
      <c r="AD16" s="724" t="s">
        <v>130</v>
      </c>
      <c r="AE16" s="724"/>
      <c r="AF16" s="724"/>
      <c r="AG16" s="724"/>
      <c r="AH16" s="724"/>
      <c r="AI16" s="724"/>
      <c r="AJ16" s="724"/>
      <c r="AK16" s="724"/>
      <c r="AL16" s="666" t="s">
        <v>130</v>
      </c>
      <c r="AM16" s="667"/>
      <c r="AN16" s="667"/>
      <c r="AO16" s="725"/>
      <c r="AP16" s="658" t="s">
        <v>262</v>
      </c>
      <c r="AQ16" s="659"/>
      <c r="AR16" s="659"/>
      <c r="AS16" s="659"/>
      <c r="AT16" s="659"/>
      <c r="AU16" s="659"/>
      <c r="AV16" s="659"/>
      <c r="AW16" s="659"/>
      <c r="AX16" s="659"/>
      <c r="AY16" s="659"/>
      <c r="AZ16" s="659"/>
      <c r="BA16" s="659"/>
      <c r="BB16" s="659"/>
      <c r="BC16" s="659"/>
      <c r="BD16" s="659"/>
      <c r="BE16" s="659"/>
      <c r="BF16" s="660"/>
      <c r="BG16" s="661" t="s">
        <v>130</v>
      </c>
      <c r="BH16" s="664"/>
      <c r="BI16" s="664"/>
      <c r="BJ16" s="664"/>
      <c r="BK16" s="664"/>
      <c r="BL16" s="664"/>
      <c r="BM16" s="664"/>
      <c r="BN16" s="665"/>
      <c r="BO16" s="723" t="s">
        <v>130</v>
      </c>
      <c r="BP16" s="723"/>
      <c r="BQ16" s="723"/>
      <c r="BR16" s="723"/>
      <c r="BS16" s="669" t="s">
        <v>130</v>
      </c>
      <c r="BT16" s="664"/>
      <c r="BU16" s="664"/>
      <c r="BV16" s="664"/>
      <c r="BW16" s="664"/>
      <c r="BX16" s="664"/>
      <c r="BY16" s="664"/>
      <c r="BZ16" s="664"/>
      <c r="CA16" s="664"/>
      <c r="CB16" s="704"/>
      <c r="CD16" s="705" t="s">
        <v>263</v>
      </c>
      <c r="CE16" s="702"/>
      <c r="CF16" s="702"/>
      <c r="CG16" s="702"/>
      <c r="CH16" s="702"/>
      <c r="CI16" s="702"/>
      <c r="CJ16" s="702"/>
      <c r="CK16" s="702"/>
      <c r="CL16" s="702"/>
      <c r="CM16" s="702"/>
      <c r="CN16" s="702"/>
      <c r="CO16" s="702"/>
      <c r="CP16" s="702"/>
      <c r="CQ16" s="703"/>
      <c r="CR16" s="661">
        <v>220145</v>
      </c>
      <c r="CS16" s="664"/>
      <c r="CT16" s="664"/>
      <c r="CU16" s="664"/>
      <c r="CV16" s="664"/>
      <c r="CW16" s="664"/>
      <c r="CX16" s="664"/>
      <c r="CY16" s="665"/>
      <c r="CZ16" s="723">
        <v>3.4</v>
      </c>
      <c r="DA16" s="723"/>
      <c r="DB16" s="723"/>
      <c r="DC16" s="723"/>
      <c r="DD16" s="669" t="s">
        <v>130</v>
      </c>
      <c r="DE16" s="664"/>
      <c r="DF16" s="664"/>
      <c r="DG16" s="664"/>
      <c r="DH16" s="664"/>
      <c r="DI16" s="664"/>
      <c r="DJ16" s="664"/>
      <c r="DK16" s="664"/>
      <c r="DL16" s="664"/>
      <c r="DM16" s="664"/>
      <c r="DN16" s="664"/>
      <c r="DO16" s="664"/>
      <c r="DP16" s="665"/>
      <c r="DQ16" s="669">
        <v>80383</v>
      </c>
      <c r="DR16" s="664"/>
      <c r="DS16" s="664"/>
      <c r="DT16" s="664"/>
      <c r="DU16" s="664"/>
      <c r="DV16" s="664"/>
      <c r="DW16" s="664"/>
      <c r="DX16" s="664"/>
      <c r="DY16" s="664"/>
      <c r="DZ16" s="664"/>
      <c r="EA16" s="664"/>
      <c r="EB16" s="664"/>
      <c r="EC16" s="704"/>
    </row>
    <row r="17" spans="2:133" ht="11.25" customHeight="1">
      <c r="B17" s="658" t="s">
        <v>264</v>
      </c>
      <c r="C17" s="659"/>
      <c r="D17" s="659"/>
      <c r="E17" s="659"/>
      <c r="F17" s="659"/>
      <c r="G17" s="659"/>
      <c r="H17" s="659"/>
      <c r="I17" s="659"/>
      <c r="J17" s="659"/>
      <c r="K17" s="659"/>
      <c r="L17" s="659"/>
      <c r="M17" s="659"/>
      <c r="N17" s="659"/>
      <c r="O17" s="659"/>
      <c r="P17" s="659"/>
      <c r="Q17" s="660"/>
      <c r="R17" s="661">
        <v>824</v>
      </c>
      <c r="S17" s="664"/>
      <c r="T17" s="664"/>
      <c r="U17" s="664"/>
      <c r="V17" s="664"/>
      <c r="W17" s="664"/>
      <c r="X17" s="664"/>
      <c r="Y17" s="665"/>
      <c r="Z17" s="723">
        <v>0</v>
      </c>
      <c r="AA17" s="723"/>
      <c r="AB17" s="723"/>
      <c r="AC17" s="723"/>
      <c r="AD17" s="724">
        <v>824</v>
      </c>
      <c r="AE17" s="724"/>
      <c r="AF17" s="724"/>
      <c r="AG17" s="724"/>
      <c r="AH17" s="724"/>
      <c r="AI17" s="724"/>
      <c r="AJ17" s="724"/>
      <c r="AK17" s="724"/>
      <c r="AL17" s="666">
        <v>0</v>
      </c>
      <c r="AM17" s="667"/>
      <c r="AN17" s="667"/>
      <c r="AO17" s="725"/>
      <c r="AP17" s="658" t="s">
        <v>265</v>
      </c>
      <c r="AQ17" s="659"/>
      <c r="AR17" s="659"/>
      <c r="AS17" s="659"/>
      <c r="AT17" s="659"/>
      <c r="AU17" s="659"/>
      <c r="AV17" s="659"/>
      <c r="AW17" s="659"/>
      <c r="AX17" s="659"/>
      <c r="AY17" s="659"/>
      <c r="AZ17" s="659"/>
      <c r="BA17" s="659"/>
      <c r="BB17" s="659"/>
      <c r="BC17" s="659"/>
      <c r="BD17" s="659"/>
      <c r="BE17" s="659"/>
      <c r="BF17" s="660"/>
      <c r="BG17" s="661" t="s">
        <v>130</v>
      </c>
      <c r="BH17" s="664"/>
      <c r="BI17" s="664"/>
      <c r="BJ17" s="664"/>
      <c r="BK17" s="664"/>
      <c r="BL17" s="664"/>
      <c r="BM17" s="664"/>
      <c r="BN17" s="665"/>
      <c r="BO17" s="723" t="s">
        <v>130</v>
      </c>
      <c r="BP17" s="723"/>
      <c r="BQ17" s="723"/>
      <c r="BR17" s="723"/>
      <c r="BS17" s="669" t="s">
        <v>130</v>
      </c>
      <c r="BT17" s="664"/>
      <c r="BU17" s="664"/>
      <c r="BV17" s="664"/>
      <c r="BW17" s="664"/>
      <c r="BX17" s="664"/>
      <c r="BY17" s="664"/>
      <c r="BZ17" s="664"/>
      <c r="CA17" s="664"/>
      <c r="CB17" s="704"/>
      <c r="CD17" s="705" t="s">
        <v>266</v>
      </c>
      <c r="CE17" s="702"/>
      <c r="CF17" s="702"/>
      <c r="CG17" s="702"/>
      <c r="CH17" s="702"/>
      <c r="CI17" s="702"/>
      <c r="CJ17" s="702"/>
      <c r="CK17" s="702"/>
      <c r="CL17" s="702"/>
      <c r="CM17" s="702"/>
      <c r="CN17" s="702"/>
      <c r="CO17" s="702"/>
      <c r="CP17" s="702"/>
      <c r="CQ17" s="703"/>
      <c r="CR17" s="661">
        <v>739614</v>
      </c>
      <c r="CS17" s="664"/>
      <c r="CT17" s="664"/>
      <c r="CU17" s="664"/>
      <c r="CV17" s="664"/>
      <c r="CW17" s="664"/>
      <c r="CX17" s="664"/>
      <c r="CY17" s="665"/>
      <c r="CZ17" s="723">
        <v>11.3</v>
      </c>
      <c r="DA17" s="723"/>
      <c r="DB17" s="723"/>
      <c r="DC17" s="723"/>
      <c r="DD17" s="669" t="s">
        <v>130</v>
      </c>
      <c r="DE17" s="664"/>
      <c r="DF17" s="664"/>
      <c r="DG17" s="664"/>
      <c r="DH17" s="664"/>
      <c r="DI17" s="664"/>
      <c r="DJ17" s="664"/>
      <c r="DK17" s="664"/>
      <c r="DL17" s="664"/>
      <c r="DM17" s="664"/>
      <c r="DN17" s="664"/>
      <c r="DO17" s="664"/>
      <c r="DP17" s="665"/>
      <c r="DQ17" s="669">
        <v>736614</v>
      </c>
      <c r="DR17" s="664"/>
      <c r="DS17" s="664"/>
      <c r="DT17" s="664"/>
      <c r="DU17" s="664"/>
      <c r="DV17" s="664"/>
      <c r="DW17" s="664"/>
      <c r="DX17" s="664"/>
      <c r="DY17" s="664"/>
      <c r="DZ17" s="664"/>
      <c r="EA17" s="664"/>
      <c r="EB17" s="664"/>
      <c r="EC17" s="704"/>
    </row>
    <row r="18" spans="2:133" ht="11.25" customHeight="1">
      <c r="B18" s="658" t="s">
        <v>267</v>
      </c>
      <c r="C18" s="659"/>
      <c r="D18" s="659"/>
      <c r="E18" s="659"/>
      <c r="F18" s="659"/>
      <c r="G18" s="659"/>
      <c r="H18" s="659"/>
      <c r="I18" s="659"/>
      <c r="J18" s="659"/>
      <c r="K18" s="659"/>
      <c r="L18" s="659"/>
      <c r="M18" s="659"/>
      <c r="N18" s="659"/>
      <c r="O18" s="659"/>
      <c r="P18" s="659"/>
      <c r="Q18" s="660"/>
      <c r="R18" s="661">
        <v>2609218</v>
      </c>
      <c r="S18" s="664"/>
      <c r="T18" s="664"/>
      <c r="U18" s="664"/>
      <c r="V18" s="664"/>
      <c r="W18" s="664"/>
      <c r="X18" s="664"/>
      <c r="Y18" s="665"/>
      <c r="Z18" s="723">
        <v>39.200000000000003</v>
      </c>
      <c r="AA18" s="723"/>
      <c r="AB18" s="723"/>
      <c r="AC18" s="723"/>
      <c r="AD18" s="724">
        <v>2308372</v>
      </c>
      <c r="AE18" s="724"/>
      <c r="AF18" s="724"/>
      <c r="AG18" s="724"/>
      <c r="AH18" s="724"/>
      <c r="AI18" s="724"/>
      <c r="AJ18" s="724"/>
      <c r="AK18" s="724"/>
      <c r="AL18" s="666">
        <v>84.4</v>
      </c>
      <c r="AM18" s="667"/>
      <c r="AN18" s="667"/>
      <c r="AO18" s="725"/>
      <c r="AP18" s="658" t="s">
        <v>268</v>
      </c>
      <c r="AQ18" s="659"/>
      <c r="AR18" s="659"/>
      <c r="AS18" s="659"/>
      <c r="AT18" s="659"/>
      <c r="AU18" s="659"/>
      <c r="AV18" s="659"/>
      <c r="AW18" s="659"/>
      <c r="AX18" s="659"/>
      <c r="AY18" s="659"/>
      <c r="AZ18" s="659"/>
      <c r="BA18" s="659"/>
      <c r="BB18" s="659"/>
      <c r="BC18" s="659"/>
      <c r="BD18" s="659"/>
      <c r="BE18" s="659"/>
      <c r="BF18" s="660"/>
      <c r="BG18" s="661" t="s">
        <v>130</v>
      </c>
      <c r="BH18" s="664"/>
      <c r="BI18" s="664"/>
      <c r="BJ18" s="664"/>
      <c r="BK18" s="664"/>
      <c r="BL18" s="664"/>
      <c r="BM18" s="664"/>
      <c r="BN18" s="665"/>
      <c r="BO18" s="723" t="s">
        <v>130</v>
      </c>
      <c r="BP18" s="723"/>
      <c r="BQ18" s="723"/>
      <c r="BR18" s="723"/>
      <c r="BS18" s="669" t="s">
        <v>227</v>
      </c>
      <c r="BT18" s="664"/>
      <c r="BU18" s="664"/>
      <c r="BV18" s="664"/>
      <c r="BW18" s="664"/>
      <c r="BX18" s="664"/>
      <c r="BY18" s="664"/>
      <c r="BZ18" s="664"/>
      <c r="CA18" s="664"/>
      <c r="CB18" s="704"/>
      <c r="CD18" s="705" t="s">
        <v>269</v>
      </c>
      <c r="CE18" s="702"/>
      <c r="CF18" s="702"/>
      <c r="CG18" s="702"/>
      <c r="CH18" s="702"/>
      <c r="CI18" s="702"/>
      <c r="CJ18" s="702"/>
      <c r="CK18" s="702"/>
      <c r="CL18" s="702"/>
      <c r="CM18" s="702"/>
      <c r="CN18" s="702"/>
      <c r="CO18" s="702"/>
      <c r="CP18" s="702"/>
      <c r="CQ18" s="703"/>
      <c r="CR18" s="661" t="s">
        <v>130</v>
      </c>
      <c r="CS18" s="664"/>
      <c r="CT18" s="664"/>
      <c r="CU18" s="664"/>
      <c r="CV18" s="664"/>
      <c r="CW18" s="664"/>
      <c r="CX18" s="664"/>
      <c r="CY18" s="665"/>
      <c r="CZ18" s="723" t="s">
        <v>130</v>
      </c>
      <c r="DA18" s="723"/>
      <c r="DB18" s="723"/>
      <c r="DC18" s="723"/>
      <c r="DD18" s="669" t="s">
        <v>227</v>
      </c>
      <c r="DE18" s="664"/>
      <c r="DF18" s="664"/>
      <c r="DG18" s="664"/>
      <c r="DH18" s="664"/>
      <c r="DI18" s="664"/>
      <c r="DJ18" s="664"/>
      <c r="DK18" s="664"/>
      <c r="DL18" s="664"/>
      <c r="DM18" s="664"/>
      <c r="DN18" s="664"/>
      <c r="DO18" s="664"/>
      <c r="DP18" s="665"/>
      <c r="DQ18" s="669" t="s">
        <v>227</v>
      </c>
      <c r="DR18" s="664"/>
      <c r="DS18" s="664"/>
      <c r="DT18" s="664"/>
      <c r="DU18" s="664"/>
      <c r="DV18" s="664"/>
      <c r="DW18" s="664"/>
      <c r="DX18" s="664"/>
      <c r="DY18" s="664"/>
      <c r="DZ18" s="664"/>
      <c r="EA18" s="664"/>
      <c r="EB18" s="664"/>
      <c r="EC18" s="704"/>
    </row>
    <row r="19" spans="2:133" ht="11.25" customHeight="1">
      <c r="B19" s="658" t="s">
        <v>270</v>
      </c>
      <c r="C19" s="659"/>
      <c r="D19" s="659"/>
      <c r="E19" s="659"/>
      <c r="F19" s="659"/>
      <c r="G19" s="659"/>
      <c r="H19" s="659"/>
      <c r="I19" s="659"/>
      <c r="J19" s="659"/>
      <c r="K19" s="659"/>
      <c r="L19" s="659"/>
      <c r="M19" s="659"/>
      <c r="N19" s="659"/>
      <c r="O19" s="659"/>
      <c r="P19" s="659"/>
      <c r="Q19" s="660"/>
      <c r="R19" s="661">
        <v>2308372</v>
      </c>
      <c r="S19" s="664"/>
      <c r="T19" s="664"/>
      <c r="U19" s="664"/>
      <c r="V19" s="664"/>
      <c r="W19" s="664"/>
      <c r="X19" s="664"/>
      <c r="Y19" s="665"/>
      <c r="Z19" s="723">
        <v>34.700000000000003</v>
      </c>
      <c r="AA19" s="723"/>
      <c r="AB19" s="723"/>
      <c r="AC19" s="723"/>
      <c r="AD19" s="724">
        <v>2308372</v>
      </c>
      <c r="AE19" s="724"/>
      <c r="AF19" s="724"/>
      <c r="AG19" s="724"/>
      <c r="AH19" s="724"/>
      <c r="AI19" s="724"/>
      <c r="AJ19" s="724"/>
      <c r="AK19" s="724"/>
      <c r="AL19" s="666">
        <v>84.4</v>
      </c>
      <c r="AM19" s="667"/>
      <c r="AN19" s="667"/>
      <c r="AO19" s="725"/>
      <c r="AP19" s="658" t="s">
        <v>271</v>
      </c>
      <c r="AQ19" s="659"/>
      <c r="AR19" s="659"/>
      <c r="AS19" s="659"/>
      <c r="AT19" s="659"/>
      <c r="AU19" s="659"/>
      <c r="AV19" s="659"/>
      <c r="AW19" s="659"/>
      <c r="AX19" s="659"/>
      <c r="AY19" s="659"/>
      <c r="AZ19" s="659"/>
      <c r="BA19" s="659"/>
      <c r="BB19" s="659"/>
      <c r="BC19" s="659"/>
      <c r="BD19" s="659"/>
      <c r="BE19" s="659"/>
      <c r="BF19" s="660"/>
      <c r="BG19" s="661" t="s">
        <v>130</v>
      </c>
      <c r="BH19" s="664"/>
      <c r="BI19" s="664"/>
      <c r="BJ19" s="664"/>
      <c r="BK19" s="664"/>
      <c r="BL19" s="664"/>
      <c r="BM19" s="664"/>
      <c r="BN19" s="665"/>
      <c r="BO19" s="723" t="s">
        <v>130</v>
      </c>
      <c r="BP19" s="723"/>
      <c r="BQ19" s="723"/>
      <c r="BR19" s="723"/>
      <c r="BS19" s="669" t="s">
        <v>130</v>
      </c>
      <c r="BT19" s="664"/>
      <c r="BU19" s="664"/>
      <c r="BV19" s="664"/>
      <c r="BW19" s="664"/>
      <c r="BX19" s="664"/>
      <c r="BY19" s="664"/>
      <c r="BZ19" s="664"/>
      <c r="CA19" s="664"/>
      <c r="CB19" s="704"/>
      <c r="CD19" s="705" t="s">
        <v>272</v>
      </c>
      <c r="CE19" s="702"/>
      <c r="CF19" s="702"/>
      <c r="CG19" s="702"/>
      <c r="CH19" s="702"/>
      <c r="CI19" s="702"/>
      <c r="CJ19" s="702"/>
      <c r="CK19" s="702"/>
      <c r="CL19" s="702"/>
      <c r="CM19" s="702"/>
      <c r="CN19" s="702"/>
      <c r="CO19" s="702"/>
      <c r="CP19" s="702"/>
      <c r="CQ19" s="703"/>
      <c r="CR19" s="661" t="s">
        <v>130</v>
      </c>
      <c r="CS19" s="664"/>
      <c r="CT19" s="664"/>
      <c r="CU19" s="664"/>
      <c r="CV19" s="664"/>
      <c r="CW19" s="664"/>
      <c r="CX19" s="664"/>
      <c r="CY19" s="665"/>
      <c r="CZ19" s="723" t="s">
        <v>130</v>
      </c>
      <c r="DA19" s="723"/>
      <c r="DB19" s="723"/>
      <c r="DC19" s="723"/>
      <c r="DD19" s="669" t="s">
        <v>227</v>
      </c>
      <c r="DE19" s="664"/>
      <c r="DF19" s="664"/>
      <c r="DG19" s="664"/>
      <c r="DH19" s="664"/>
      <c r="DI19" s="664"/>
      <c r="DJ19" s="664"/>
      <c r="DK19" s="664"/>
      <c r="DL19" s="664"/>
      <c r="DM19" s="664"/>
      <c r="DN19" s="664"/>
      <c r="DO19" s="664"/>
      <c r="DP19" s="665"/>
      <c r="DQ19" s="669" t="s">
        <v>130</v>
      </c>
      <c r="DR19" s="664"/>
      <c r="DS19" s="664"/>
      <c r="DT19" s="664"/>
      <c r="DU19" s="664"/>
      <c r="DV19" s="664"/>
      <c r="DW19" s="664"/>
      <c r="DX19" s="664"/>
      <c r="DY19" s="664"/>
      <c r="DZ19" s="664"/>
      <c r="EA19" s="664"/>
      <c r="EB19" s="664"/>
      <c r="EC19" s="704"/>
    </row>
    <row r="20" spans="2:133" ht="11.25" customHeight="1">
      <c r="B20" s="658" t="s">
        <v>273</v>
      </c>
      <c r="C20" s="659"/>
      <c r="D20" s="659"/>
      <c r="E20" s="659"/>
      <c r="F20" s="659"/>
      <c r="G20" s="659"/>
      <c r="H20" s="659"/>
      <c r="I20" s="659"/>
      <c r="J20" s="659"/>
      <c r="K20" s="659"/>
      <c r="L20" s="659"/>
      <c r="M20" s="659"/>
      <c r="N20" s="659"/>
      <c r="O20" s="659"/>
      <c r="P20" s="659"/>
      <c r="Q20" s="660"/>
      <c r="R20" s="661">
        <v>300846</v>
      </c>
      <c r="S20" s="664"/>
      <c r="T20" s="664"/>
      <c r="U20" s="664"/>
      <c r="V20" s="664"/>
      <c r="W20" s="664"/>
      <c r="X20" s="664"/>
      <c r="Y20" s="665"/>
      <c r="Z20" s="723">
        <v>4.5</v>
      </c>
      <c r="AA20" s="723"/>
      <c r="AB20" s="723"/>
      <c r="AC20" s="723"/>
      <c r="AD20" s="724" t="s">
        <v>130</v>
      </c>
      <c r="AE20" s="724"/>
      <c r="AF20" s="724"/>
      <c r="AG20" s="724"/>
      <c r="AH20" s="724"/>
      <c r="AI20" s="724"/>
      <c r="AJ20" s="724"/>
      <c r="AK20" s="724"/>
      <c r="AL20" s="666" t="s">
        <v>130</v>
      </c>
      <c r="AM20" s="667"/>
      <c r="AN20" s="667"/>
      <c r="AO20" s="725"/>
      <c r="AP20" s="658" t="s">
        <v>274</v>
      </c>
      <c r="AQ20" s="659"/>
      <c r="AR20" s="659"/>
      <c r="AS20" s="659"/>
      <c r="AT20" s="659"/>
      <c r="AU20" s="659"/>
      <c r="AV20" s="659"/>
      <c r="AW20" s="659"/>
      <c r="AX20" s="659"/>
      <c r="AY20" s="659"/>
      <c r="AZ20" s="659"/>
      <c r="BA20" s="659"/>
      <c r="BB20" s="659"/>
      <c r="BC20" s="659"/>
      <c r="BD20" s="659"/>
      <c r="BE20" s="659"/>
      <c r="BF20" s="660"/>
      <c r="BG20" s="661" t="s">
        <v>130</v>
      </c>
      <c r="BH20" s="664"/>
      <c r="BI20" s="664"/>
      <c r="BJ20" s="664"/>
      <c r="BK20" s="664"/>
      <c r="BL20" s="664"/>
      <c r="BM20" s="664"/>
      <c r="BN20" s="665"/>
      <c r="BO20" s="723" t="s">
        <v>130</v>
      </c>
      <c r="BP20" s="723"/>
      <c r="BQ20" s="723"/>
      <c r="BR20" s="723"/>
      <c r="BS20" s="669" t="s">
        <v>130</v>
      </c>
      <c r="BT20" s="664"/>
      <c r="BU20" s="664"/>
      <c r="BV20" s="664"/>
      <c r="BW20" s="664"/>
      <c r="BX20" s="664"/>
      <c r="BY20" s="664"/>
      <c r="BZ20" s="664"/>
      <c r="CA20" s="664"/>
      <c r="CB20" s="704"/>
      <c r="CD20" s="705" t="s">
        <v>275</v>
      </c>
      <c r="CE20" s="702"/>
      <c r="CF20" s="702"/>
      <c r="CG20" s="702"/>
      <c r="CH20" s="702"/>
      <c r="CI20" s="702"/>
      <c r="CJ20" s="702"/>
      <c r="CK20" s="702"/>
      <c r="CL20" s="702"/>
      <c r="CM20" s="702"/>
      <c r="CN20" s="702"/>
      <c r="CO20" s="702"/>
      <c r="CP20" s="702"/>
      <c r="CQ20" s="703"/>
      <c r="CR20" s="661">
        <v>6531980</v>
      </c>
      <c r="CS20" s="664"/>
      <c r="CT20" s="664"/>
      <c r="CU20" s="664"/>
      <c r="CV20" s="664"/>
      <c r="CW20" s="664"/>
      <c r="CX20" s="664"/>
      <c r="CY20" s="665"/>
      <c r="CZ20" s="723">
        <v>100</v>
      </c>
      <c r="DA20" s="723"/>
      <c r="DB20" s="723"/>
      <c r="DC20" s="723"/>
      <c r="DD20" s="669">
        <v>2059559</v>
      </c>
      <c r="DE20" s="664"/>
      <c r="DF20" s="664"/>
      <c r="DG20" s="664"/>
      <c r="DH20" s="664"/>
      <c r="DI20" s="664"/>
      <c r="DJ20" s="664"/>
      <c r="DK20" s="664"/>
      <c r="DL20" s="664"/>
      <c r="DM20" s="664"/>
      <c r="DN20" s="664"/>
      <c r="DO20" s="664"/>
      <c r="DP20" s="665"/>
      <c r="DQ20" s="669">
        <v>3619144</v>
      </c>
      <c r="DR20" s="664"/>
      <c r="DS20" s="664"/>
      <c r="DT20" s="664"/>
      <c r="DU20" s="664"/>
      <c r="DV20" s="664"/>
      <c r="DW20" s="664"/>
      <c r="DX20" s="664"/>
      <c r="DY20" s="664"/>
      <c r="DZ20" s="664"/>
      <c r="EA20" s="664"/>
      <c r="EB20" s="664"/>
      <c r="EC20" s="704"/>
    </row>
    <row r="21" spans="2:133" ht="11.25" customHeight="1">
      <c r="B21" s="658" t="s">
        <v>276</v>
      </c>
      <c r="C21" s="659"/>
      <c r="D21" s="659"/>
      <c r="E21" s="659"/>
      <c r="F21" s="659"/>
      <c r="G21" s="659"/>
      <c r="H21" s="659"/>
      <c r="I21" s="659"/>
      <c r="J21" s="659"/>
      <c r="K21" s="659"/>
      <c r="L21" s="659"/>
      <c r="M21" s="659"/>
      <c r="N21" s="659"/>
      <c r="O21" s="659"/>
      <c r="P21" s="659"/>
      <c r="Q21" s="660"/>
      <c r="R21" s="661" t="s">
        <v>227</v>
      </c>
      <c r="S21" s="664"/>
      <c r="T21" s="664"/>
      <c r="U21" s="664"/>
      <c r="V21" s="664"/>
      <c r="W21" s="664"/>
      <c r="X21" s="664"/>
      <c r="Y21" s="665"/>
      <c r="Z21" s="723" t="s">
        <v>227</v>
      </c>
      <c r="AA21" s="723"/>
      <c r="AB21" s="723"/>
      <c r="AC21" s="723"/>
      <c r="AD21" s="724" t="s">
        <v>130</v>
      </c>
      <c r="AE21" s="724"/>
      <c r="AF21" s="724"/>
      <c r="AG21" s="724"/>
      <c r="AH21" s="724"/>
      <c r="AI21" s="724"/>
      <c r="AJ21" s="724"/>
      <c r="AK21" s="724"/>
      <c r="AL21" s="666" t="s">
        <v>130</v>
      </c>
      <c r="AM21" s="667"/>
      <c r="AN21" s="667"/>
      <c r="AO21" s="725"/>
      <c r="AP21" s="769" t="s">
        <v>277</v>
      </c>
      <c r="AQ21" s="776"/>
      <c r="AR21" s="776"/>
      <c r="AS21" s="776"/>
      <c r="AT21" s="776"/>
      <c r="AU21" s="776"/>
      <c r="AV21" s="776"/>
      <c r="AW21" s="776"/>
      <c r="AX21" s="776"/>
      <c r="AY21" s="776"/>
      <c r="AZ21" s="776"/>
      <c r="BA21" s="776"/>
      <c r="BB21" s="776"/>
      <c r="BC21" s="776"/>
      <c r="BD21" s="776"/>
      <c r="BE21" s="776"/>
      <c r="BF21" s="771"/>
      <c r="BG21" s="661" t="s">
        <v>130</v>
      </c>
      <c r="BH21" s="664"/>
      <c r="BI21" s="664"/>
      <c r="BJ21" s="664"/>
      <c r="BK21" s="664"/>
      <c r="BL21" s="664"/>
      <c r="BM21" s="664"/>
      <c r="BN21" s="665"/>
      <c r="BO21" s="723" t="s">
        <v>130</v>
      </c>
      <c r="BP21" s="723"/>
      <c r="BQ21" s="723"/>
      <c r="BR21" s="723"/>
      <c r="BS21" s="669" t="s">
        <v>130</v>
      </c>
      <c r="BT21" s="664"/>
      <c r="BU21" s="664"/>
      <c r="BV21" s="664"/>
      <c r="BW21" s="664"/>
      <c r="BX21" s="664"/>
      <c r="BY21" s="664"/>
      <c r="BZ21" s="664"/>
      <c r="CA21" s="664"/>
      <c r="CB21" s="704"/>
      <c r="CD21" s="781"/>
      <c r="CE21" s="715"/>
      <c r="CF21" s="715"/>
      <c r="CG21" s="715"/>
      <c r="CH21" s="715"/>
      <c r="CI21" s="715"/>
      <c r="CJ21" s="715"/>
      <c r="CK21" s="715"/>
      <c r="CL21" s="715"/>
      <c r="CM21" s="715"/>
      <c r="CN21" s="715"/>
      <c r="CO21" s="715"/>
      <c r="CP21" s="715"/>
      <c r="CQ21" s="716"/>
      <c r="CR21" s="782"/>
      <c r="CS21" s="783"/>
      <c r="CT21" s="783"/>
      <c r="CU21" s="783"/>
      <c r="CV21" s="783"/>
      <c r="CW21" s="783"/>
      <c r="CX21" s="783"/>
      <c r="CY21" s="784"/>
      <c r="CZ21" s="785"/>
      <c r="DA21" s="785"/>
      <c r="DB21" s="785"/>
      <c r="DC21" s="785"/>
      <c r="DD21" s="786"/>
      <c r="DE21" s="783"/>
      <c r="DF21" s="783"/>
      <c r="DG21" s="783"/>
      <c r="DH21" s="783"/>
      <c r="DI21" s="783"/>
      <c r="DJ21" s="783"/>
      <c r="DK21" s="783"/>
      <c r="DL21" s="783"/>
      <c r="DM21" s="783"/>
      <c r="DN21" s="783"/>
      <c r="DO21" s="783"/>
      <c r="DP21" s="784"/>
      <c r="DQ21" s="786"/>
      <c r="DR21" s="783"/>
      <c r="DS21" s="783"/>
      <c r="DT21" s="783"/>
      <c r="DU21" s="783"/>
      <c r="DV21" s="783"/>
      <c r="DW21" s="783"/>
      <c r="DX21" s="783"/>
      <c r="DY21" s="783"/>
      <c r="DZ21" s="783"/>
      <c r="EA21" s="783"/>
      <c r="EB21" s="783"/>
      <c r="EC21" s="790"/>
    </row>
    <row r="22" spans="2:133" ht="11.25" customHeight="1">
      <c r="B22" s="658" t="s">
        <v>278</v>
      </c>
      <c r="C22" s="659"/>
      <c r="D22" s="659"/>
      <c r="E22" s="659"/>
      <c r="F22" s="659"/>
      <c r="G22" s="659"/>
      <c r="H22" s="659"/>
      <c r="I22" s="659"/>
      <c r="J22" s="659"/>
      <c r="K22" s="659"/>
      <c r="L22" s="659"/>
      <c r="M22" s="659"/>
      <c r="N22" s="659"/>
      <c r="O22" s="659"/>
      <c r="P22" s="659"/>
      <c r="Q22" s="660"/>
      <c r="R22" s="661">
        <v>3037078</v>
      </c>
      <c r="S22" s="664"/>
      <c r="T22" s="664"/>
      <c r="U22" s="664"/>
      <c r="V22" s="664"/>
      <c r="W22" s="664"/>
      <c r="X22" s="664"/>
      <c r="Y22" s="665"/>
      <c r="Z22" s="723">
        <v>45.7</v>
      </c>
      <c r="AA22" s="723"/>
      <c r="AB22" s="723"/>
      <c r="AC22" s="723"/>
      <c r="AD22" s="724">
        <v>2736232</v>
      </c>
      <c r="AE22" s="724"/>
      <c r="AF22" s="724"/>
      <c r="AG22" s="724"/>
      <c r="AH22" s="724"/>
      <c r="AI22" s="724"/>
      <c r="AJ22" s="724"/>
      <c r="AK22" s="724"/>
      <c r="AL22" s="666">
        <v>100</v>
      </c>
      <c r="AM22" s="667"/>
      <c r="AN22" s="667"/>
      <c r="AO22" s="725"/>
      <c r="AP22" s="769" t="s">
        <v>279</v>
      </c>
      <c r="AQ22" s="776"/>
      <c r="AR22" s="776"/>
      <c r="AS22" s="776"/>
      <c r="AT22" s="776"/>
      <c r="AU22" s="776"/>
      <c r="AV22" s="776"/>
      <c r="AW22" s="776"/>
      <c r="AX22" s="776"/>
      <c r="AY22" s="776"/>
      <c r="AZ22" s="776"/>
      <c r="BA22" s="776"/>
      <c r="BB22" s="776"/>
      <c r="BC22" s="776"/>
      <c r="BD22" s="776"/>
      <c r="BE22" s="776"/>
      <c r="BF22" s="771"/>
      <c r="BG22" s="661" t="s">
        <v>130</v>
      </c>
      <c r="BH22" s="664"/>
      <c r="BI22" s="664"/>
      <c r="BJ22" s="664"/>
      <c r="BK22" s="664"/>
      <c r="BL22" s="664"/>
      <c r="BM22" s="664"/>
      <c r="BN22" s="665"/>
      <c r="BO22" s="723" t="s">
        <v>130</v>
      </c>
      <c r="BP22" s="723"/>
      <c r="BQ22" s="723"/>
      <c r="BR22" s="723"/>
      <c r="BS22" s="669" t="s">
        <v>227</v>
      </c>
      <c r="BT22" s="664"/>
      <c r="BU22" s="664"/>
      <c r="BV22" s="664"/>
      <c r="BW22" s="664"/>
      <c r="BX22" s="664"/>
      <c r="BY22" s="664"/>
      <c r="BZ22" s="664"/>
      <c r="CA22" s="664"/>
      <c r="CB22" s="704"/>
      <c r="CD22" s="778" t="s">
        <v>280</v>
      </c>
      <c r="CE22" s="779"/>
      <c r="CF22" s="779"/>
      <c r="CG22" s="779"/>
      <c r="CH22" s="779"/>
      <c r="CI22" s="779"/>
      <c r="CJ22" s="779"/>
      <c r="CK22" s="779"/>
      <c r="CL22" s="779"/>
      <c r="CM22" s="779"/>
      <c r="CN22" s="779"/>
      <c r="CO22" s="779"/>
      <c r="CP22" s="779"/>
      <c r="CQ22" s="779"/>
      <c r="CR22" s="779"/>
      <c r="CS22" s="779"/>
      <c r="CT22" s="779"/>
      <c r="CU22" s="779"/>
      <c r="CV22" s="779"/>
      <c r="CW22" s="779"/>
      <c r="CX22" s="779"/>
      <c r="CY22" s="779"/>
      <c r="CZ22" s="779"/>
      <c r="DA22" s="779"/>
      <c r="DB22" s="779"/>
      <c r="DC22" s="779"/>
      <c r="DD22" s="779"/>
      <c r="DE22" s="779"/>
      <c r="DF22" s="779"/>
      <c r="DG22" s="779"/>
      <c r="DH22" s="779"/>
      <c r="DI22" s="779"/>
      <c r="DJ22" s="779"/>
      <c r="DK22" s="779"/>
      <c r="DL22" s="779"/>
      <c r="DM22" s="779"/>
      <c r="DN22" s="779"/>
      <c r="DO22" s="779"/>
      <c r="DP22" s="779"/>
      <c r="DQ22" s="779"/>
      <c r="DR22" s="779"/>
      <c r="DS22" s="779"/>
      <c r="DT22" s="779"/>
      <c r="DU22" s="779"/>
      <c r="DV22" s="779"/>
      <c r="DW22" s="779"/>
      <c r="DX22" s="779"/>
      <c r="DY22" s="779"/>
      <c r="DZ22" s="779"/>
      <c r="EA22" s="779"/>
      <c r="EB22" s="779"/>
      <c r="EC22" s="780"/>
    </row>
    <row r="23" spans="2:133" ht="11.25" customHeight="1">
      <c r="B23" s="658" t="s">
        <v>281</v>
      </c>
      <c r="C23" s="659"/>
      <c r="D23" s="659"/>
      <c r="E23" s="659"/>
      <c r="F23" s="659"/>
      <c r="G23" s="659"/>
      <c r="H23" s="659"/>
      <c r="I23" s="659"/>
      <c r="J23" s="659"/>
      <c r="K23" s="659"/>
      <c r="L23" s="659"/>
      <c r="M23" s="659"/>
      <c r="N23" s="659"/>
      <c r="O23" s="659"/>
      <c r="P23" s="659"/>
      <c r="Q23" s="660"/>
      <c r="R23" s="661" t="s">
        <v>227</v>
      </c>
      <c r="S23" s="664"/>
      <c r="T23" s="664"/>
      <c r="U23" s="664"/>
      <c r="V23" s="664"/>
      <c r="W23" s="664"/>
      <c r="X23" s="664"/>
      <c r="Y23" s="665"/>
      <c r="Z23" s="723" t="s">
        <v>130</v>
      </c>
      <c r="AA23" s="723"/>
      <c r="AB23" s="723"/>
      <c r="AC23" s="723"/>
      <c r="AD23" s="724" t="s">
        <v>130</v>
      </c>
      <c r="AE23" s="724"/>
      <c r="AF23" s="724"/>
      <c r="AG23" s="724"/>
      <c r="AH23" s="724"/>
      <c r="AI23" s="724"/>
      <c r="AJ23" s="724"/>
      <c r="AK23" s="724"/>
      <c r="AL23" s="666" t="s">
        <v>130</v>
      </c>
      <c r="AM23" s="667"/>
      <c r="AN23" s="667"/>
      <c r="AO23" s="725"/>
      <c r="AP23" s="769" t="s">
        <v>282</v>
      </c>
      <c r="AQ23" s="776"/>
      <c r="AR23" s="776"/>
      <c r="AS23" s="776"/>
      <c r="AT23" s="776"/>
      <c r="AU23" s="776"/>
      <c r="AV23" s="776"/>
      <c r="AW23" s="776"/>
      <c r="AX23" s="776"/>
      <c r="AY23" s="776"/>
      <c r="AZ23" s="776"/>
      <c r="BA23" s="776"/>
      <c r="BB23" s="776"/>
      <c r="BC23" s="776"/>
      <c r="BD23" s="776"/>
      <c r="BE23" s="776"/>
      <c r="BF23" s="771"/>
      <c r="BG23" s="661" t="s">
        <v>130</v>
      </c>
      <c r="BH23" s="664"/>
      <c r="BI23" s="664"/>
      <c r="BJ23" s="664"/>
      <c r="BK23" s="664"/>
      <c r="BL23" s="664"/>
      <c r="BM23" s="664"/>
      <c r="BN23" s="665"/>
      <c r="BO23" s="723" t="s">
        <v>130</v>
      </c>
      <c r="BP23" s="723"/>
      <c r="BQ23" s="723"/>
      <c r="BR23" s="723"/>
      <c r="BS23" s="669" t="s">
        <v>130</v>
      </c>
      <c r="BT23" s="664"/>
      <c r="BU23" s="664"/>
      <c r="BV23" s="664"/>
      <c r="BW23" s="664"/>
      <c r="BX23" s="664"/>
      <c r="BY23" s="664"/>
      <c r="BZ23" s="664"/>
      <c r="CA23" s="664"/>
      <c r="CB23" s="704"/>
      <c r="CD23" s="778" t="s">
        <v>221</v>
      </c>
      <c r="CE23" s="779"/>
      <c r="CF23" s="779"/>
      <c r="CG23" s="779"/>
      <c r="CH23" s="779"/>
      <c r="CI23" s="779"/>
      <c r="CJ23" s="779"/>
      <c r="CK23" s="779"/>
      <c r="CL23" s="779"/>
      <c r="CM23" s="779"/>
      <c r="CN23" s="779"/>
      <c r="CO23" s="779"/>
      <c r="CP23" s="779"/>
      <c r="CQ23" s="780"/>
      <c r="CR23" s="778" t="s">
        <v>283</v>
      </c>
      <c r="CS23" s="779"/>
      <c r="CT23" s="779"/>
      <c r="CU23" s="779"/>
      <c r="CV23" s="779"/>
      <c r="CW23" s="779"/>
      <c r="CX23" s="779"/>
      <c r="CY23" s="780"/>
      <c r="CZ23" s="778" t="s">
        <v>284</v>
      </c>
      <c r="DA23" s="779"/>
      <c r="DB23" s="779"/>
      <c r="DC23" s="780"/>
      <c r="DD23" s="778" t="s">
        <v>285</v>
      </c>
      <c r="DE23" s="779"/>
      <c r="DF23" s="779"/>
      <c r="DG23" s="779"/>
      <c r="DH23" s="779"/>
      <c r="DI23" s="779"/>
      <c r="DJ23" s="779"/>
      <c r="DK23" s="780"/>
      <c r="DL23" s="787" t="s">
        <v>286</v>
      </c>
      <c r="DM23" s="788"/>
      <c r="DN23" s="788"/>
      <c r="DO23" s="788"/>
      <c r="DP23" s="788"/>
      <c r="DQ23" s="788"/>
      <c r="DR23" s="788"/>
      <c r="DS23" s="788"/>
      <c r="DT23" s="788"/>
      <c r="DU23" s="788"/>
      <c r="DV23" s="789"/>
      <c r="DW23" s="778" t="s">
        <v>287</v>
      </c>
      <c r="DX23" s="779"/>
      <c r="DY23" s="779"/>
      <c r="DZ23" s="779"/>
      <c r="EA23" s="779"/>
      <c r="EB23" s="779"/>
      <c r="EC23" s="780"/>
    </row>
    <row r="24" spans="2:133" ht="11.25" customHeight="1">
      <c r="B24" s="658" t="s">
        <v>288</v>
      </c>
      <c r="C24" s="659"/>
      <c r="D24" s="659"/>
      <c r="E24" s="659"/>
      <c r="F24" s="659"/>
      <c r="G24" s="659"/>
      <c r="H24" s="659"/>
      <c r="I24" s="659"/>
      <c r="J24" s="659"/>
      <c r="K24" s="659"/>
      <c r="L24" s="659"/>
      <c r="M24" s="659"/>
      <c r="N24" s="659"/>
      <c r="O24" s="659"/>
      <c r="P24" s="659"/>
      <c r="Q24" s="660"/>
      <c r="R24" s="661">
        <v>24171</v>
      </c>
      <c r="S24" s="664"/>
      <c r="T24" s="664"/>
      <c r="U24" s="664"/>
      <c r="V24" s="664"/>
      <c r="W24" s="664"/>
      <c r="X24" s="664"/>
      <c r="Y24" s="665"/>
      <c r="Z24" s="723">
        <v>0.4</v>
      </c>
      <c r="AA24" s="723"/>
      <c r="AB24" s="723"/>
      <c r="AC24" s="723"/>
      <c r="AD24" s="724" t="s">
        <v>130</v>
      </c>
      <c r="AE24" s="724"/>
      <c r="AF24" s="724"/>
      <c r="AG24" s="724"/>
      <c r="AH24" s="724"/>
      <c r="AI24" s="724"/>
      <c r="AJ24" s="724"/>
      <c r="AK24" s="724"/>
      <c r="AL24" s="666" t="s">
        <v>130</v>
      </c>
      <c r="AM24" s="667"/>
      <c r="AN24" s="667"/>
      <c r="AO24" s="725"/>
      <c r="AP24" s="769" t="s">
        <v>289</v>
      </c>
      <c r="AQ24" s="776"/>
      <c r="AR24" s="776"/>
      <c r="AS24" s="776"/>
      <c r="AT24" s="776"/>
      <c r="AU24" s="776"/>
      <c r="AV24" s="776"/>
      <c r="AW24" s="776"/>
      <c r="AX24" s="776"/>
      <c r="AY24" s="776"/>
      <c r="AZ24" s="776"/>
      <c r="BA24" s="776"/>
      <c r="BB24" s="776"/>
      <c r="BC24" s="776"/>
      <c r="BD24" s="776"/>
      <c r="BE24" s="776"/>
      <c r="BF24" s="771"/>
      <c r="BG24" s="661" t="s">
        <v>130</v>
      </c>
      <c r="BH24" s="664"/>
      <c r="BI24" s="664"/>
      <c r="BJ24" s="664"/>
      <c r="BK24" s="664"/>
      <c r="BL24" s="664"/>
      <c r="BM24" s="664"/>
      <c r="BN24" s="665"/>
      <c r="BO24" s="723" t="s">
        <v>130</v>
      </c>
      <c r="BP24" s="723"/>
      <c r="BQ24" s="723"/>
      <c r="BR24" s="723"/>
      <c r="BS24" s="669" t="s">
        <v>130</v>
      </c>
      <c r="BT24" s="664"/>
      <c r="BU24" s="664"/>
      <c r="BV24" s="664"/>
      <c r="BW24" s="664"/>
      <c r="BX24" s="664"/>
      <c r="BY24" s="664"/>
      <c r="BZ24" s="664"/>
      <c r="CA24" s="664"/>
      <c r="CB24" s="704"/>
      <c r="CD24" s="732" t="s">
        <v>290</v>
      </c>
      <c r="CE24" s="733"/>
      <c r="CF24" s="733"/>
      <c r="CG24" s="733"/>
      <c r="CH24" s="733"/>
      <c r="CI24" s="733"/>
      <c r="CJ24" s="733"/>
      <c r="CK24" s="733"/>
      <c r="CL24" s="733"/>
      <c r="CM24" s="733"/>
      <c r="CN24" s="733"/>
      <c r="CO24" s="733"/>
      <c r="CP24" s="733"/>
      <c r="CQ24" s="734"/>
      <c r="CR24" s="726">
        <v>1550065</v>
      </c>
      <c r="CS24" s="727"/>
      <c r="CT24" s="727"/>
      <c r="CU24" s="727"/>
      <c r="CV24" s="727"/>
      <c r="CW24" s="727"/>
      <c r="CX24" s="727"/>
      <c r="CY24" s="773"/>
      <c r="CZ24" s="774">
        <v>23.7</v>
      </c>
      <c r="DA24" s="743"/>
      <c r="DB24" s="743"/>
      <c r="DC24" s="777"/>
      <c r="DD24" s="772">
        <v>1371330</v>
      </c>
      <c r="DE24" s="727"/>
      <c r="DF24" s="727"/>
      <c r="DG24" s="727"/>
      <c r="DH24" s="727"/>
      <c r="DI24" s="727"/>
      <c r="DJ24" s="727"/>
      <c r="DK24" s="773"/>
      <c r="DL24" s="772">
        <v>1198214</v>
      </c>
      <c r="DM24" s="727"/>
      <c r="DN24" s="727"/>
      <c r="DO24" s="727"/>
      <c r="DP24" s="727"/>
      <c r="DQ24" s="727"/>
      <c r="DR24" s="727"/>
      <c r="DS24" s="727"/>
      <c r="DT24" s="727"/>
      <c r="DU24" s="727"/>
      <c r="DV24" s="773"/>
      <c r="DW24" s="774">
        <v>42.2</v>
      </c>
      <c r="DX24" s="743"/>
      <c r="DY24" s="743"/>
      <c r="DZ24" s="743"/>
      <c r="EA24" s="743"/>
      <c r="EB24" s="743"/>
      <c r="EC24" s="775"/>
    </row>
    <row r="25" spans="2:133" ht="11.25" customHeight="1">
      <c r="B25" s="658" t="s">
        <v>291</v>
      </c>
      <c r="C25" s="659"/>
      <c r="D25" s="659"/>
      <c r="E25" s="659"/>
      <c r="F25" s="659"/>
      <c r="G25" s="659"/>
      <c r="H25" s="659"/>
      <c r="I25" s="659"/>
      <c r="J25" s="659"/>
      <c r="K25" s="659"/>
      <c r="L25" s="659"/>
      <c r="M25" s="659"/>
      <c r="N25" s="659"/>
      <c r="O25" s="659"/>
      <c r="P25" s="659"/>
      <c r="Q25" s="660"/>
      <c r="R25" s="661">
        <v>88744</v>
      </c>
      <c r="S25" s="664"/>
      <c r="T25" s="664"/>
      <c r="U25" s="664"/>
      <c r="V25" s="664"/>
      <c r="W25" s="664"/>
      <c r="X25" s="664"/>
      <c r="Y25" s="665"/>
      <c r="Z25" s="723">
        <v>1.3</v>
      </c>
      <c r="AA25" s="723"/>
      <c r="AB25" s="723"/>
      <c r="AC25" s="723"/>
      <c r="AD25" s="724" t="s">
        <v>130</v>
      </c>
      <c r="AE25" s="724"/>
      <c r="AF25" s="724"/>
      <c r="AG25" s="724"/>
      <c r="AH25" s="724"/>
      <c r="AI25" s="724"/>
      <c r="AJ25" s="724"/>
      <c r="AK25" s="724"/>
      <c r="AL25" s="666" t="s">
        <v>130</v>
      </c>
      <c r="AM25" s="667"/>
      <c r="AN25" s="667"/>
      <c r="AO25" s="725"/>
      <c r="AP25" s="769" t="s">
        <v>292</v>
      </c>
      <c r="AQ25" s="776"/>
      <c r="AR25" s="776"/>
      <c r="AS25" s="776"/>
      <c r="AT25" s="776"/>
      <c r="AU25" s="776"/>
      <c r="AV25" s="776"/>
      <c r="AW25" s="776"/>
      <c r="AX25" s="776"/>
      <c r="AY25" s="776"/>
      <c r="AZ25" s="776"/>
      <c r="BA25" s="776"/>
      <c r="BB25" s="776"/>
      <c r="BC25" s="776"/>
      <c r="BD25" s="776"/>
      <c r="BE25" s="776"/>
      <c r="BF25" s="771"/>
      <c r="BG25" s="661" t="s">
        <v>130</v>
      </c>
      <c r="BH25" s="664"/>
      <c r="BI25" s="664"/>
      <c r="BJ25" s="664"/>
      <c r="BK25" s="664"/>
      <c r="BL25" s="664"/>
      <c r="BM25" s="664"/>
      <c r="BN25" s="665"/>
      <c r="BO25" s="723" t="s">
        <v>130</v>
      </c>
      <c r="BP25" s="723"/>
      <c r="BQ25" s="723"/>
      <c r="BR25" s="723"/>
      <c r="BS25" s="669" t="s">
        <v>227</v>
      </c>
      <c r="BT25" s="664"/>
      <c r="BU25" s="664"/>
      <c r="BV25" s="664"/>
      <c r="BW25" s="664"/>
      <c r="BX25" s="664"/>
      <c r="BY25" s="664"/>
      <c r="BZ25" s="664"/>
      <c r="CA25" s="664"/>
      <c r="CB25" s="704"/>
      <c r="CD25" s="705" t="s">
        <v>293</v>
      </c>
      <c r="CE25" s="702"/>
      <c r="CF25" s="702"/>
      <c r="CG25" s="702"/>
      <c r="CH25" s="702"/>
      <c r="CI25" s="702"/>
      <c r="CJ25" s="702"/>
      <c r="CK25" s="702"/>
      <c r="CL25" s="702"/>
      <c r="CM25" s="702"/>
      <c r="CN25" s="702"/>
      <c r="CO25" s="702"/>
      <c r="CP25" s="702"/>
      <c r="CQ25" s="703"/>
      <c r="CR25" s="661">
        <v>548608</v>
      </c>
      <c r="CS25" s="662"/>
      <c r="CT25" s="662"/>
      <c r="CU25" s="662"/>
      <c r="CV25" s="662"/>
      <c r="CW25" s="662"/>
      <c r="CX25" s="662"/>
      <c r="CY25" s="663"/>
      <c r="CZ25" s="666">
        <v>8.4</v>
      </c>
      <c r="DA25" s="695"/>
      <c r="DB25" s="695"/>
      <c r="DC25" s="696"/>
      <c r="DD25" s="669">
        <v>529433</v>
      </c>
      <c r="DE25" s="662"/>
      <c r="DF25" s="662"/>
      <c r="DG25" s="662"/>
      <c r="DH25" s="662"/>
      <c r="DI25" s="662"/>
      <c r="DJ25" s="662"/>
      <c r="DK25" s="663"/>
      <c r="DL25" s="669">
        <v>525422</v>
      </c>
      <c r="DM25" s="662"/>
      <c r="DN25" s="662"/>
      <c r="DO25" s="662"/>
      <c r="DP25" s="662"/>
      <c r="DQ25" s="662"/>
      <c r="DR25" s="662"/>
      <c r="DS25" s="662"/>
      <c r="DT25" s="662"/>
      <c r="DU25" s="662"/>
      <c r="DV25" s="663"/>
      <c r="DW25" s="666">
        <v>18.5</v>
      </c>
      <c r="DX25" s="695"/>
      <c r="DY25" s="695"/>
      <c r="DZ25" s="695"/>
      <c r="EA25" s="695"/>
      <c r="EB25" s="695"/>
      <c r="EC25" s="697"/>
    </row>
    <row r="26" spans="2:133" ht="11.25" customHeight="1">
      <c r="B26" s="658" t="s">
        <v>294</v>
      </c>
      <c r="C26" s="659"/>
      <c r="D26" s="659"/>
      <c r="E26" s="659"/>
      <c r="F26" s="659"/>
      <c r="G26" s="659"/>
      <c r="H26" s="659"/>
      <c r="I26" s="659"/>
      <c r="J26" s="659"/>
      <c r="K26" s="659"/>
      <c r="L26" s="659"/>
      <c r="M26" s="659"/>
      <c r="N26" s="659"/>
      <c r="O26" s="659"/>
      <c r="P26" s="659"/>
      <c r="Q26" s="660"/>
      <c r="R26" s="661">
        <v>3071</v>
      </c>
      <c r="S26" s="664"/>
      <c r="T26" s="664"/>
      <c r="U26" s="664"/>
      <c r="V26" s="664"/>
      <c r="W26" s="664"/>
      <c r="X26" s="664"/>
      <c r="Y26" s="665"/>
      <c r="Z26" s="723">
        <v>0</v>
      </c>
      <c r="AA26" s="723"/>
      <c r="AB26" s="723"/>
      <c r="AC26" s="723"/>
      <c r="AD26" s="724" t="s">
        <v>130</v>
      </c>
      <c r="AE26" s="724"/>
      <c r="AF26" s="724"/>
      <c r="AG26" s="724"/>
      <c r="AH26" s="724"/>
      <c r="AI26" s="724"/>
      <c r="AJ26" s="724"/>
      <c r="AK26" s="724"/>
      <c r="AL26" s="666" t="s">
        <v>227</v>
      </c>
      <c r="AM26" s="667"/>
      <c r="AN26" s="667"/>
      <c r="AO26" s="725"/>
      <c r="AP26" s="769" t="s">
        <v>295</v>
      </c>
      <c r="AQ26" s="770"/>
      <c r="AR26" s="770"/>
      <c r="AS26" s="770"/>
      <c r="AT26" s="770"/>
      <c r="AU26" s="770"/>
      <c r="AV26" s="770"/>
      <c r="AW26" s="770"/>
      <c r="AX26" s="770"/>
      <c r="AY26" s="770"/>
      <c r="AZ26" s="770"/>
      <c r="BA26" s="770"/>
      <c r="BB26" s="770"/>
      <c r="BC26" s="770"/>
      <c r="BD26" s="770"/>
      <c r="BE26" s="770"/>
      <c r="BF26" s="771"/>
      <c r="BG26" s="661" t="s">
        <v>227</v>
      </c>
      <c r="BH26" s="664"/>
      <c r="BI26" s="664"/>
      <c r="BJ26" s="664"/>
      <c r="BK26" s="664"/>
      <c r="BL26" s="664"/>
      <c r="BM26" s="664"/>
      <c r="BN26" s="665"/>
      <c r="BO26" s="723" t="s">
        <v>227</v>
      </c>
      <c r="BP26" s="723"/>
      <c r="BQ26" s="723"/>
      <c r="BR26" s="723"/>
      <c r="BS26" s="669" t="s">
        <v>130</v>
      </c>
      <c r="BT26" s="664"/>
      <c r="BU26" s="664"/>
      <c r="BV26" s="664"/>
      <c r="BW26" s="664"/>
      <c r="BX26" s="664"/>
      <c r="BY26" s="664"/>
      <c r="BZ26" s="664"/>
      <c r="CA26" s="664"/>
      <c r="CB26" s="704"/>
      <c r="CD26" s="705" t="s">
        <v>296</v>
      </c>
      <c r="CE26" s="702"/>
      <c r="CF26" s="702"/>
      <c r="CG26" s="702"/>
      <c r="CH26" s="702"/>
      <c r="CI26" s="702"/>
      <c r="CJ26" s="702"/>
      <c r="CK26" s="702"/>
      <c r="CL26" s="702"/>
      <c r="CM26" s="702"/>
      <c r="CN26" s="702"/>
      <c r="CO26" s="702"/>
      <c r="CP26" s="702"/>
      <c r="CQ26" s="703"/>
      <c r="CR26" s="661">
        <v>316440</v>
      </c>
      <c r="CS26" s="664"/>
      <c r="CT26" s="664"/>
      <c r="CU26" s="664"/>
      <c r="CV26" s="664"/>
      <c r="CW26" s="664"/>
      <c r="CX26" s="664"/>
      <c r="CY26" s="665"/>
      <c r="CZ26" s="666">
        <v>4.8</v>
      </c>
      <c r="DA26" s="695"/>
      <c r="DB26" s="695"/>
      <c r="DC26" s="696"/>
      <c r="DD26" s="669">
        <v>299009</v>
      </c>
      <c r="DE26" s="664"/>
      <c r="DF26" s="664"/>
      <c r="DG26" s="664"/>
      <c r="DH26" s="664"/>
      <c r="DI26" s="664"/>
      <c r="DJ26" s="664"/>
      <c r="DK26" s="665"/>
      <c r="DL26" s="669" t="s">
        <v>130</v>
      </c>
      <c r="DM26" s="664"/>
      <c r="DN26" s="664"/>
      <c r="DO26" s="664"/>
      <c r="DP26" s="664"/>
      <c r="DQ26" s="664"/>
      <c r="DR26" s="664"/>
      <c r="DS26" s="664"/>
      <c r="DT26" s="664"/>
      <c r="DU26" s="664"/>
      <c r="DV26" s="665"/>
      <c r="DW26" s="666" t="s">
        <v>130</v>
      </c>
      <c r="DX26" s="695"/>
      <c r="DY26" s="695"/>
      <c r="DZ26" s="695"/>
      <c r="EA26" s="695"/>
      <c r="EB26" s="695"/>
      <c r="EC26" s="697"/>
    </row>
    <row r="27" spans="2:133" ht="11.25" customHeight="1">
      <c r="B27" s="658" t="s">
        <v>297</v>
      </c>
      <c r="C27" s="659"/>
      <c r="D27" s="659"/>
      <c r="E27" s="659"/>
      <c r="F27" s="659"/>
      <c r="G27" s="659"/>
      <c r="H27" s="659"/>
      <c r="I27" s="659"/>
      <c r="J27" s="659"/>
      <c r="K27" s="659"/>
      <c r="L27" s="659"/>
      <c r="M27" s="659"/>
      <c r="N27" s="659"/>
      <c r="O27" s="659"/>
      <c r="P27" s="659"/>
      <c r="Q27" s="660"/>
      <c r="R27" s="661">
        <v>676541</v>
      </c>
      <c r="S27" s="664"/>
      <c r="T27" s="664"/>
      <c r="U27" s="664"/>
      <c r="V27" s="664"/>
      <c r="W27" s="664"/>
      <c r="X27" s="664"/>
      <c r="Y27" s="665"/>
      <c r="Z27" s="723">
        <v>10.199999999999999</v>
      </c>
      <c r="AA27" s="723"/>
      <c r="AB27" s="723"/>
      <c r="AC27" s="723"/>
      <c r="AD27" s="724" t="s">
        <v>130</v>
      </c>
      <c r="AE27" s="724"/>
      <c r="AF27" s="724"/>
      <c r="AG27" s="724"/>
      <c r="AH27" s="724"/>
      <c r="AI27" s="724"/>
      <c r="AJ27" s="724"/>
      <c r="AK27" s="724"/>
      <c r="AL27" s="666" t="s">
        <v>130</v>
      </c>
      <c r="AM27" s="667"/>
      <c r="AN27" s="667"/>
      <c r="AO27" s="725"/>
      <c r="AP27" s="658" t="s">
        <v>298</v>
      </c>
      <c r="AQ27" s="659"/>
      <c r="AR27" s="659"/>
      <c r="AS27" s="659"/>
      <c r="AT27" s="659"/>
      <c r="AU27" s="659"/>
      <c r="AV27" s="659"/>
      <c r="AW27" s="659"/>
      <c r="AX27" s="659"/>
      <c r="AY27" s="659"/>
      <c r="AZ27" s="659"/>
      <c r="BA27" s="659"/>
      <c r="BB27" s="659"/>
      <c r="BC27" s="659"/>
      <c r="BD27" s="659"/>
      <c r="BE27" s="659"/>
      <c r="BF27" s="660"/>
      <c r="BG27" s="661">
        <v>300612</v>
      </c>
      <c r="BH27" s="664"/>
      <c r="BI27" s="664"/>
      <c r="BJ27" s="664"/>
      <c r="BK27" s="664"/>
      <c r="BL27" s="664"/>
      <c r="BM27" s="664"/>
      <c r="BN27" s="665"/>
      <c r="BO27" s="723">
        <v>100</v>
      </c>
      <c r="BP27" s="723"/>
      <c r="BQ27" s="723"/>
      <c r="BR27" s="723"/>
      <c r="BS27" s="669" t="s">
        <v>227</v>
      </c>
      <c r="BT27" s="664"/>
      <c r="BU27" s="664"/>
      <c r="BV27" s="664"/>
      <c r="BW27" s="664"/>
      <c r="BX27" s="664"/>
      <c r="BY27" s="664"/>
      <c r="BZ27" s="664"/>
      <c r="CA27" s="664"/>
      <c r="CB27" s="704"/>
      <c r="CD27" s="705" t="s">
        <v>299</v>
      </c>
      <c r="CE27" s="702"/>
      <c r="CF27" s="702"/>
      <c r="CG27" s="702"/>
      <c r="CH27" s="702"/>
      <c r="CI27" s="702"/>
      <c r="CJ27" s="702"/>
      <c r="CK27" s="702"/>
      <c r="CL27" s="702"/>
      <c r="CM27" s="702"/>
      <c r="CN27" s="702"/>
      <c r="CO27" s="702"/>
      <c r="CP27" s="702"/>
      <c r="CQ27" s="703"/>
      <c r="CR27" s="661">
        <v>261843</v>
      </c>
      <c r="CS27" s="662"/>
      <c r="CT27" s="662"/>
      <c r="CU27" s="662"/>
      <c r="CV27" s="662"/>
      <c r="CW27" s="662"/>
      <c r="CX27" s="662"/>
      <c r="CY27" s="663"/>
      <c r="CZ27" s="666">
        <v>4</v>
      </c>
      <c r="DA27" s="695"/>
      <c r="DB27" s="695"/>
      <c r="DC27" s="696"/>
      <c r="DD27" s="669">
        <v>105283</v>
      </c>
      <c r="DE27" s="662"/>
      <c r="DF27" s="662"/>
      <c r="DG27" s="662"/>
      <c r="DH27" s="662"/>
      <c r="DI27" s="662"/>
      <c r="DJ27" s="662"/>
      <c r="DK27" s="663"/>
      <c r="DL27" s="669">
        <v>105063</v>
      </c>
      <c r="DM27" s="662"/>
      <c r="DN27" s="662"/>
      <c r="DO27" s="662"/>
      <c r="DP27" s="662"/>
      <c r="DQ27" s="662"/>
      <c r="DR27" s="662"/>
      <c r="DS27" s="662"/>
      <c r="DT27" s="662"/>
      <c r="DU27" s="662"/>
      <c r="DV27" s="663"/>
      <c r="DW27" s="666">
        <v>3.7</v>
      </c>
      <c r="DX27" s="695"/>
      <c r="DY27" s="695"/>
      <c r="DZ27" s="695"/>
      <c r="EA27" s="695"/>
      <c r="EB27" s="695"/>
      <c r="EC27" s="697"/>
    </row>
    <row r="28" spans="2:133" ht="11.25" customHeight="1">
      <c r="B28" s="766" t="s">
        <v>300</v>
      </c>
      <c r="C28" s="767"/>
      <c r="D28" s="767"/>
      <c r="E28" s="767"/>
      <c r="F28" s="767"/>
      <c r="G28" s="767"/>
      <c r="H28" s="767"/>
      <c r="I28" s="767"/>
      <c r="J28" s="767"/>
      <c r="K28" s="767"/>
      <c r="L28" s="767"/>
      <c r="M28" s="767"/>
      <c r="N28" s="767"/>
      <c r="O28" s="767"/>
      <c r="P28" s="767"/>
      <c r="Q28" s="768"/>
      <c r="R28" s="661" t="s">
        <v>130</v>
      </c>
      <c r="S28" s="664"/>
      <c r="T28" s="664"/>
      <c r="U28" s="664"/>
      <c r="V28" s="664"/>
      <c r="W28" s="664"/>
      <c r="X28" s="664"/>
      <c r="Y28" s="665"/>
      <c r="Z28" s="723" t="s">
        <v>227</v>
      </c>
      <c r="AA28" s="723"/>
      <c r="AB28" s="723"/>
      <c r="AC28" s="723"/>
      <c r="AD28" s="724" t="s">
        <v>130</v>
      </c>
      <c r="AE28" s="724"/>
      <c r="AF28" s="724"/>
      <c r="AG28" s="724"/>
      <c r="AH28" s="724"/>
      <c r="AI28" s="724"/>
      <c r="AJ28" s="724"/>
      <c r="AK28" s="724"/>
      <c r="AL28" s="666" t="s">
        <v>130</v>
      </c>
      <c r="AM28" s="667"/>
      <c r="AN28" s="667"/>
      <c r="AO28" s="725"/>
      <c r="AP28" s="673"/>
      <c r="AQ28" s="674"/>
      <c r="AR28" s="674"/>
      <c r="AS28" s="674"/>
      <c r="AT28" s="674"/>
      <c r="AU28" s="674"/>
      <c r="AV28" s="674"/>
      <c r="AW28" s="674"/>
      <c r="AX28" s="674"/>
      <c r="AY28" s="674"/>
      <c r="AZ28" s="674"/>
      <c r="BA28" s="674"/>
      <c r="BB28" s="674"/>
      <c r="BC28" s="674"/>
      <c r="BD28" s="674"/>
      <c r="BE28" s="674"/>
      <c r="BF28" s="675"/>
      <c r="BG28" s="661"/>
      <c r="BH28" s="664"/>
      <c r="BI28" s="664"/>
      <c r="BJ28" s="664"/>
      <c r="BK28" s="664"/>
      <c r="BL28" s="664"/>
      <c r="BM28" s="664"/>
      <c r="BN28" s="665"/>
      <c r="BO28" s="723"/>
      <c r="BP28" s="723"/>
      <c r="BQ28" s="723"/>
      <c r="BR28" s="723"/>
      <c r="BS28" s="724"/>
      <c r="BT28" s="724"/>
      <c r="BU28" s="724"/>
      <c r="BV28" s="724"/>
      <c r="BW28" s="724"/>
      <c r="BX28" s="724"/>
      <c r="BY28" s="724"/>
      <c r="BZ28" s="724"/>
      <c r="CA28" s="724"/>
      <c r="CB28" s="765"/>
      <c r="CD28" s="705" t="s">
        <v>301</v>
      </c>
      <c r="CE28" s="702"/>
      <c r="CF28" s="702"/>
      <c r="CG28" s="702"/>
      <c r="CH28" s="702"/>
      <c r="CI28" s="702"/>
      <c r="CJ28" s="702"/>
      <c r="CK28" s="702"/>
      <c r="CL28" s="702"/>
      <c r="CM28" s="702"/>
      <c r="CN28" s="702"/>
      <c r="CO28" s="702"/>
      <c r="CP28" s="702"/>
      <c r="CQ28" s="703"/>
      <c r="CR28" s="661">
        <v>739614</v>
      </c>
      <c r="CS28" s="664"/>
      <c r="CT28" s="664"/>
      <c r="CU28" s="664"/>
      <c r="CV28" s="664"/>
      <c r="CW28" s="664"/>
      <c r="CX28" s="664"/>
      <c r="CY28" s="665"/>
      <c r="CZ28" s="666">
        <v>11.3</v>
      </c>
      <c r="DA28" s="695"/>
      <c r="DB28" s="695"/>
      <c r="DC28" s="696"/>
      <c r="DD28" s="669">
        <v>736614</v>
      </c>
      <c r="DE28" s="664"/>
      <c r="DF28" s="664"/>
      <c r="DG28" s="664"/>
      <c r="DH28" s="664"/>
      <c r="DI28" s="664"/>
      <c r="DJ28" s="664"/>
      <c r="DK28" s="665"/>
      <c r="DL28" s="669">
        <v>567729</v>
      </c>
      <c r="DM28" s="664"/>
      <c r="DN28" s="664"/>
      <c r="DO28" s="664"/>
      <c r="DP28" s="664"/>
      <c r="DQ28" s="664"/>
      <c r="DR28" s="664"/>
      <c r="DS28" s="664"/>
      <c r="DT28" s="664"/>
      <c r="DU28" s="664"/>
      <c r="DV28" s="665"/>
      <c r="DW28" s="666">
        <v>20</v>
      </c>
      <c r="DX28" s="695"/>
      <c r="DY28" s="695"/>
      <c r="DZ28" s="695"/>
      <c r="EA28" s="695"/>
      <c r="EB28" s="695"/>
      <c r="EC28" s="697"/>
    </row>
    <row r="29" spans="2:133" ht="11.25" customHeight="1">
      <c r="B29" s="658" t="s">
        <v>302</v>
      </c>
      <c r="C29" s="659"/>
      <c r="D29" s="659"/>
      <c r="E29" s="659"/>
      <c r="F29" s="659"/>
      <c r="G29" s="659"/>
      <c r="H29" s="659"/>
      <c r="I29" s="659"/>
      <c r="J29" s="659"/>
      <c r="K29" s="659"/>
      <c r="L29" s="659"/>
      <c r="M29" s="659"/>
      <c r="N29" s="659"/>
      <c r="O29" s="659"/>
      <c r="P29" s="659"/>
      <c r="Q29" s="660"/>
      <c r="R29" s="661">
        <v>538601</v>
      </c>
      <c r="S29" s="664"/>
      <c r="T29" s="664"/>
      <c r="U29" s="664"/>
      <c r="V29" s="664"/>
      <c r="W29" s="664"/>
      <c r="X29" s="664"/>
      <c r="Y29" s="665"/>
      <c r="Z29" s="723">
        <v>8.1</v>
      </c>
      <c r="AA29" s="723"/>
      <c r="AB29" s="723"/>
      <c r="AC29" s="723"/>
      <c r="AD29" s="724" t="s">
        <v>130</v>
      </c>
      <c r="AE29" s="724"/>
      <c r="AF29" s="724"/>
      <c r="AG29" s="724"/>
      <c r="AH29" s="724"/>
      <c r="AI29" s="724"/>
      <c r="AJ29" s="724"/>
      <c r="AK29" s="724"/>
      <c r="AL29" s="666" t="s">
        <v>130</v>
      </c>
      <c r="AM29" s="667"/>
      <c r="AN29" s="667"/>
      <c r="AO29" s="725"/>
      <c r="AP29" s="735" t="s">
        <v>221</v>
      </c>
      <c r="AQ29" s="736"/>
      <c r="AR29" s="736"/>
      <c r="AS29" s="736"/>
      <c r="AT29" s="736"/>
      <c r="AU29" s="736"/>
      <c r="AV29" s="736"/>
      <c r="AW29" s="736"/>
      <c r="AX29" s="736"/>
      <c r="AY29" s="736"/>
      <c r="AZ29" s="736"/>
      <c r="BA29" s="736"/>
      <c r="BB29" s="736"/>
      <c r="BC29" s="736"/>
      <c r="BD29" s="736"/>
      <c r="BE29" s="736"/>
      <c r="BF29" s="737"/>
      <c r="BG29" s="735" t="s">
        <v>303</v>
      </c>
      <c r="BH29" s="763"/>
      <c r="BI29" s="763"/>
      <c r="BJ29" s="763"/>
      <c r="BK29" s="763"/>
      <c r="BL29" s="763"/>
      <c r="BM29" s="763"/>
      <c r="BN29" s="763"/>
      <c r="BO29" s="763"/>
      <c r="BP29" s="763"/>
      <c r="BQ29" s="764"/>
      <c r="BR29" s="735" t="s">
        <v>304</v>
      </c>
      <c r="BS29" s="763"/>
      <c r="BT29" s="763"/>
      <c r="BU29" s="763"/>
      <c r="BV29" s="763"/>
      <c r="BW29" s="763"/>
      <c r="BX29" s="763"/>
      <c r="BY29" s="763"/>
      <c r="BZ29" s="763"/>
      <c r="CA29" s="763"/>
      <c r="CB29" s="764"/>
      <c r="CD29" s="745" t="s">
        <v>305</v>
      </c>
      <c r="CE29" s="746"/>
      <c r="CF29" s="705" t="s">
        <v>70</v>
      </c>
      <c r="CG29" s="702"/>
      <c r="CH29" s="702"/>
      <c r="CI29" s="702"/>
      <c r="CJ29" s="702"/>
      <c r="CK29" s="702"/>
      <c r="CL29" s="702"/>
      <c r="CM29" s="702"/>
      <c r="CN29" s="702"/>
      <c r="CO29" s="702"/>
      <c r="CP29" s="702"/>
      <c r="CQ29" s="703"/>
      <c r="CR29" s="661">
        <v>739524</v>
      </c>
      <c r="CS29" s="662"/>
      <c r="CT29" s="662"/>
      <c r="CU29" s="662"/>
      <c r="CV29" s="662"/>
      <c r="CW29" s="662"/>
      <c r="CX29" s="662"/>
      <c r="CY29" s="663"/>
      <c r="CZ29" s="666">
        <v>11.3</v>
      </c>
      <c r="DA29" s="695"/>
      <c r="DB29" s="695"/>
      <c r="DC29" s="696"/>
      <c r="DD29" s="669">
        <v>736524</v>
      </c>
      <c r="DE29" s="662"/>
      <c r="DF29" s="662"/>
      <c r="DG29" s="662"/>
      <c r="DH29" s="662"/>
      <c r="DI29" s="662"/>
      <c r="DJ29" s="662"/>
      <c r="DK29" s="663"/>
      <c r="DL29" s="669">
        <v>567639</v>
      </c>
      <c r="DM29" s="662"/>
      <c r="DN29" s="662"/>
      <c r="DO29" s="662"/>
      <c r="DP29" s="662"/>
      <c r="DQ29" s="662"/>
      <c r="DR29" s="662"/>
      <c r="DS29" s="662"/>
      <c r="DT29" s="662"/>
      <c r="DU29" s="662"/>
      <c r="DV29" s="663"/>
      <c r="DW29" s="666">
        <v>20</v>
      </c>
      <c r="DX29" s="695"/>
      <c r="DY29" s="695"/>
      <c r="DZ29" s="695"/>
      <c r="EA29" s="695"/>
      <c r="EB29" s="695"/>
      <c r="EC29" s="697"/>
    </row>
    <row r="30" spans="2:133" ht="11.25" customHeight="1">
      <c r="B30" s="658" t="s">
        <v>306</v>
      </c>
      <c r="C30" s="659"/>
      <c r="D30" s="659"/>
      <c r="E30" s="659"/>
      <c r="F30" s="659"/>
      <c r="G30" s="659"/>
      <c r="H30" s="659"/>
      <c r="I30" s="659"/>
      <c r="J30" s="659"/>
      <c r="K30" s="659"/>
      <c r="L30" s="659"/>
      <c r="M30" s="659"/>
      <c r="N30" s="659"/>
      <c r="O30" s="659"/>
      <c r="P30" s="659"/>
      <c r="Q30" s="660"/>
      <c r="R30" s="661">
        <v>108992</v>
      </c>
      <c r="S30" s="664"/>
      <c r="T30" s="664"/>
      <c r="U30" s="664"/>
      <c r="V30" s="664"/>
      <c r="W30" s="664"/>
      <c r="X30" s="664"/>
      <c r="Y30" s="665"/>
      <c r="Z30" s="723">
        <v>1.6</v>
      </c>
      <c r="AA30" s="723"/>
      <c r="AB30" s="723"/>
      <c r="AC30" s="723"/>
      <c r="AD30" s="724" t="s">
        <v>130</v>
      </c>
      <c r="AE30" s="724"/>
      <c r="AF30" s="724"/>
      <c r="AG30" s="724"/>
      <c r="AH30" s="724"/>
      <c r="AI30" s="724"/>
      <c r="AJ30" s="724"/>
      <c r="AK30" s="724"/>
      <c r="AL30" s="666" t="s">
        <v>130</v>
      </c>
      <c r="AM30" s="667"/>
      <c r="AN30" s="667"/>
      <c r="AO30" s="725"/>
      <c r="AP30" s="751" t="s">
        <v>307</v>
      </c>
      <c r="AQ30" s="752"/>
      <c r="AR30" s="752"/>
      <c r="AS30" s="752"/>
      <c r="AT30" s="757" t="s">
        <v>308</v>
      </c>
      <c r="AU30" s="230"/>
      <c r="AV30" s="230"/>
      <c r="AW30" s="230"/>
      <c r="AX30" s="760" t="s">
        <v>188</v>
      </c>
      <c r="AY30" s="761"/>
      <c r="AZ30" s="761"/>
      <c r="BA30" s="761"/>
      <c r="BB30" s="761"/>
      <c r="BC30" s="761"/>
      <c r="BD30" s="761"/>
      <c r="BE30" s="761"/>
      <c r="BF30" s="762"/>
      <c r="BG30" s="741">
        <v>99.7</v>
      </c>
      <c r="BH30" s="742"/>
      <c r="BI30" s="742"/>
      <c r="BJ30" s="742"/>
      <c r="BK30" s="742"/>
      <c r="BL30" s="742"/>
      <c r="BM30" s="743">
        <v>98.5</v>
      </c>
      <c r="BN30" s="742"/>
      <c r="BO30" s="742"/>
      <c r="BP30" s="742"/>
      <c r="BQ30" s="744"/>
      <c r="BR30" s="741">
        <v>99.2</v>
      </c>
      <c r="BS30" s="742"/>
      <c r="BT30" s="742"/>
      <c r="BU30" s="742"/>
      <c r="BV30" s="742"/>
      <c r="BW30" s="742"/>
      <c r="BX30" s="743">
        <v>97.6</v>
      </c>
      <c r="BY30" s="742"/>
      <c r="BZ30" s="742"/>
      <c r="CA30" s="742"/>
      <c r="CB30" s="744"/>
      <c r="CD30" s="747"/>
      <c r="CE30" s="748"/>
      <c r="CF30" s="705" t="s">
        <v>309</v>
      </c>
      <c r="CG30" s="702"/>
      <c r="CH30" s="702"/>
      <c r="CI30" s="702"/>
      <c r="CJ30" s="702"/>
      <c r="CK30" s="702"/>
      <c r="CL30" s="702"/>
      <c r="CM30" s="702"/>
      <c r="CN30" s="702"/>
      <c r="CO30" s="702"/>
      <c r="CP30" s="702"/>
      <c r="CQ30" s="703"/>
      <c r="CR30" s="661">
        <v>720242</v>
      </c>
      <c r="CS30" s="664"/>
      <c r="CT30" s="664"/>
      <c r="CU30" s="664"/>
      <c r="CV30" s="664"/>
      <c r="CW30" s="664"/>
      <c r="CX30" s="664"/>
      <c r="CY30" s="665"/>
      <c r="CZ30" s="666">
        <v>11</v>
      </c>
      <c r="DA30" s="695"/>
      <c r="DB30" s="695"/>
      <c r="DC30" s="696"/>
      <c r="DD30" s="669">
        <v>717242</v>
      </c>
      <c r="DE30" s="664"/>
      <c r="DF30" s="664"/>
      <c r="DG30" s="664"/>
      <c r="DH30" s="664"/>
      <c r="DI30" s="664"/>
      <c r="DJ30" s="664"/>
      <c r="DK30" s="665"/>
      <c r="DL30" s="669">
        <v>548357</v>
      </c>
      <c r="DM30" s="664"/>
      <c r="DN30" s="664"/>
      <c r="DO30" s="664"/>
      <c r="DP30" s="664"/>
      <c r="DQ30" s="664"/>
      <c r="DR30" s="664"/>
      <c r="DS30" s="664"/>
      <c r="DT30" s="664"/>
      <c r="DU30" s="664"/>
      <c r="DV30" s="665"/>
      <c r="DW30" s="666">
        <v>19.3</v>
      </c>
      <c r="DX30" s="695"/>
      <c r="DY30" s="695"/>
      <c r="DZ30" s="695"/>
      <c r="EA30" s="695"/>
      <c r="EB30" s="695"/>
      <c r="EC30" s="697"/>
    </row>
    <row r="31" spans="2:133" ht="11.25" customHeight="1">
      <c r="B31" s="658" t="s">
        <v>310</v>
      </c>
      <c r="C31" s="659"/>
      <c r="D31" s="659"/>
      <c r="E31" s="659"/>
      <c r="F31" s="659"/>
      <c r="G31" s="659"/>
      <c r="H31" s="659"/>
      <c r="I31" s="659"/>
      <c r="J31" s="659"/>
      <c r="K31" s="659"/>
      <c r="L31" s="659"/>
      <c r="M31" s="659"/>
      <c r="N31" s="659"/>
      <c r="O31" s="659"/>
      <c r="P31" s="659"/>
      <c r="Q31" s="660"/>
      <c r="R31" s="661">
        <v>11172</v>
      </c>
      <c r="S31" s="664"/>
      <c r="T31" s="664"/>
      <c r="U31" s="664"/>
      <c r="V31" s="664"/>
      <c r="W31" s="664"/>
      <c r="X31" s="664"/>
      <c r="Y31" s="665"/>
      <c r="Z31" s="723">
        <v>0.2</v>
      </c>
      <c r="AA31" s="723"/>
      <c r="AB31" s="723"/>
      <c r="AC31" s="723"/>
      <c r="AD31" s="724" t="s">
        <v>130</v>
      </c>
      <c r="AE31" s="724"/>
      <c r="AF31" s="724"/>
      <c r="AG31" s="724"/>
      <c r="AH31" s="724"/>
      <c r="AI31" s="724"/>
      <c r="AJ31" s="724"/>
      <c r="AK31" s="724"/>
      <c r="AL31" s="666" t="s">
        <v>130</v>
      </c>
      <c r="AM31" s="667"/>
      <c r="AN31" s="667"/>
      <c r="AO31" s="725"/>
      <c r="AP31" s="753"/>
      <c r="AQ31" s="754"/>
      <c r="AR31" s="754"/>
      <c r="AS31" s="754"/>
      <c r="AT31" s="758"/>
      <c r="AU31" s="229" t="s">
        <v>311</v>
      </c>
      <c r="AV31" s="229"/>
      <c r="AW31" s="229"/>
      <c r="AX31" s="658" t="s">
        <v>312</v>
      </c>
      <c r="AY31" s="659"/>
      <c r="AZ31" s="659"/>
      <c r="BA31" s="659"/>
      <c r="BB31" s="659"/>
      <c r="BC31" s="659"/>
      <c r="BD31" s="659"/>
      <c r="BE31" s="659"/>
      <c r="BF31" s="660"/>
      <c r="BG31" s="739">
        <v>99.7</v>
      </c>
      <c r="BH31" s="662"/>
      <c r="BI31" s="662"/>
      <c r="BJ31" s="662"/>
      <c r="BK31" s="662"/>
      <c r="BL31" s="662"/>
      <c r="BM31" s="667">
        <v>98.1</v>
      </c>
      <c r="BN31" s="740"/>
      <c r="BO31" s="740"/>
      <c r="BP31" s="740"/>
      <c r="BQ31" s="701"/>
      <c r="BR31" s="739">
        <v>98.7</v>
      </c>
      <c r="BS31" s="662"/>
      <c r="BT31" s="662"/>
      <c r="BU31" s="662"/>
      <c r="BV31" s="662"/>
      <c r="BW31" s="662"/>
      <c r="BX31" s="667">
        <v>96.7</v>
      </c>
      <c r="BY31" s="740"/>
      <c r="BZ31" s="740"/>
      <c r="CA31" s="740"/>
      <c r="CB31" s="701"/>
      <c r="CD31" s="747"/>
      <c r="CE31" s="748"/>
      <c r="CF31" s="705" t="s">
        <v>313</v>
      </c>
      <c r="CG31" s="702"/>
      <c r="CH31" s="702"/>
      <c r="CI31" s="702"/>
      <c r="CJ31" s="702"/>
      <c r="CK31" s="702"/>
      <c r="CL31" s="702"/>
      <c r="CM31" s="702"/>
      <c r="CN31" s="702"/>
      <c r="CO31" s="702"/>
      <c r="CP31" s="702"/>
      <c r="CQ31" s="703"/>
      <c r="CR31" s="661">
        <v>19282</v>
      </c>
      <c r="CS31" s="662"/>
      <c r="CT31" s="662"/>
      <c r="CU31" s="662"/>
      <c r="CV31" s="662"/>
      <c r="CW31" s="662"/>
      <c r="CX31" s="662"/>
      <c r="CY31" s="663"/>
      <c r="CZ31" s="666">
        <v>0.3</v>
      </c>
      <c r="DA31" s="695"/>
      <c r="DB31" s="695"/>
      <c r="DC31" s="696"/>
      <c r="DD31" s="669">
        <v>19282</v>
      </c>
      <c r="DE31" s="662"/>
      <c r="DF31" s="662"/>
      <c r="DG31" s="662"/>
      <c r="DH31" s="662"/>
      <c r="DI31" s="662"/>
      <c r="DJ31" s="662"/>
      <c r="DK31" s="663"/>
      <c r="DL31" s="669">
        <v>19282</v>
      </c>
      <c r="DM31" s="662"/>
      <c r="DN31" s="662"/>
      <c r="DO31" s="662"/>
      <c r="DP31" s="662"/>
      <c r="DQ31" s="662"/>
      <c r="DR31" s="662"/>
      <c r="DS31" s="662"/>
      <c r="DT31" s="662"/>
      <c r="DU31" s="662"/>
      <c r="DV31" s="663"/>
      <c r="DW31" s="666">
        <v>0.7</v>
      </c>
      <c r="DX31" s="695"/>
      <c r="DY31" s="695"/>
      <c r="DZ31" s="695"/>
      <c r="EA31" s="695"/>
      <c r="EB31" s="695"/>
      <c r="EC31" s="697"/>
    </row>
    <row r="32" spans="2:133" ht="11.25" customHeight="1">
      <c r="B32" s="658" t="s">
        <v>314</v>
      </c>
      <c r="C32" s="659"/>
      <c r="D32" s="659"/>
      <c r="E32" s="659"/>
      <c r="F32" s="659"/>
      <c r="G32" s="659"/>
      <c r="H32" s="659"/>
      <c r="I32" s="659"/>
      <c r="J32" s="659"/>
      <c r="K32" s="659"/>
      <c r="L32" s="659"/>
      <c r="M32" s="659"/>
      <c r="N32" s="659"/>
      <c r="O32" s="659"/>
      <c r="P32" s="659"/>
      <c r="Q32" s="660"/>
      <c r="R32" s="661">
        <v>1085679</v>
      </c>
      <c r="S32" s="664"/>
      <c r="T32" s="664"/>
      <c r="U32" s="664"/>
      <c r="V32" s="664"/>
      <c r="W32" s="664"/>
      <c r="X32" s="664"/>
      <c r="Y32" s="665"/>
      <c r="Z32" s="723">
        <v>16.3</v>
      </c>
      <c r="AA32" s="723"/>
      <c r="AB32" s="723"/>
      <c r="AC32" s="723"/>
      <c r="AD32" s="724" t="s">
        <v>130</v>
      </c>
      <c r="AE32" s="724"/>
      <c r="AF32" s="724"/>
      <c r="AG32" s="724"/>
      <c r="AH32" s="724"/>
      <c r="AI32" s="724"/>
      <c r="AJ32" s="724"/>
      <c r="AK32" s="724"/>
      <c r="AL32" s="666" t="s">
        <v>227</v>
      </c>
      <c r="AM32" s="667"/>
      <c r="AN32" s="667"/>
      <c r="AO32" s="725"/>
      <c r="AP32" s="755"/>
      <c r="AQ32" s="756"/>
      <c r="AR32" s="756"/>
      <c r="AS32" s="756"/>
      <c r="AT32" s="759"/>
      <c r="AU32" s="231"/>
      <c r="AV32" s="231"/>
      <c r="AW32" s="231"/>
      <c r="AX32" s="673" t="s">
        <v>315</v>
      </c>
      <c r="AY32" s="674"/>
      <c r="AZ32" s="674"/>
      <c r="BA32" s="674"/>
      <c r="BB32" s="674"/>
      <c r="BC32" s="674"/>
      <c r="BD32" s="674"/>
      <c r="BE32" s="674"/>
      <c r="BF32" s="675"/>
      <c r="BG32" s="738">
        <v>99.8</v>
      </c>
      <c r="BH32" s="677"/>
      <c r="BI32" s="677"/>
      <c r="BJ32" s="677"/>
      <c r="BK32" s="677"/>
      <c r="BL32" s="677"/>
      <c r="BM32" s="721">
        <v>98.8</v>
      </c>
      <c r="BN32" s="677"/>
      <c r="BO32" s="677"/>
      <c r="BP32" s="677"/>
      <c r="BQ32" s="714"/>
      <c r="BR32" s="738">
        <v>99.5</v>
      </c>
      <c r="BS32" s="677"/>
      <c r="BT32" s="677"/>
      <c r="BU32" s="677"/>
      <c r="BV32" s="677"/>
      <c r="BW32" s="677"/>
      <c r="BX32" s="721">
        <v>98.1</v>
      </c>
      <c r="BY32" s="677"/>
      <c r="BZ32" s="677"/>
      <c r="CA32" s="677"/>
      <c r="CB32" s="714"/>
      <c r="CD32" s="749"/>
      <c r="CE32" s="750"/>
      <c r="CF32" s="705" t="s">
        <v>316</v>
      </c>
      <c r="CG32" s="702"/>
      <c r="CH32" s="702"/>
      <c r="CI32" s="702"/>
      <c r="CJ32" s="702"/>
      <c r="CK32" s="702"/>
      <c r="CL32" s="702"/>
      <c r="CM32" s="702"/>
      <c r="CN32" s="702"/>
      <c r="CO32" s="702"/>
      <c r="CP32" s="702"/>
      <c r="CQ32" s="703"/>
      <c r="CR32" s="661">
        <v>90</v>
      </c>
      <c r="CS32" s="664"/>
      <c r="CT32" s="664"/>
      <c r="CU32" s="664"/>
      <c r="CV32" s="664"/>
      <c r="CW32" s="664"/>
      <c r="CX32" s="664"/>
      <c r="CY32" s="665"/>
      <c r="CZ32" s="666">
        <v>0</v>
      </c>
      <c r="DA32" s="695"/>
      <c r="DB32" s="695"/>
      <c r="DC32" s="696"/>
      <c r="DD32" s="669">
        <v>90</v>
      </c>
      <c r="DE32" s="664"/>
      <c r="DF32" s="664"/>
      <c r="DG32" s="664"/>
      <c r="DH32" s="664"/>
      <c r="DI32" s="664"/>
      <c r="DJ32" s="664"/>
      <c r="DK32" s="665"/>
      <c r="DL32" s="669">
        <v>90</v>
      </c>
      <c r="DM32" s="664"/>
      <c r="DN32" s="664"/>
      <c r="DO32" s="664"/>
      <c r="DP32" s="664"/>
      <c r="DQ32" s="664"/>
      <c r="DR32" s="664"/>
      <c r="DS32" s="664"/>
      <c r="DT32" s="664"/>
      <c r="DU32" s="664"/>
      <c r="DV32" s="665"/>
      <c r="DW32" s="666">
        <v>0</v>
      </c>
      <c r="DX32" s="695"/>
      <c r="DY32" s="695"/>
      <c r="DZ32" s="695"/>
      <c r="EA32" s="695"/>
      <c r="EB32" s="695"/>
      <c r="EC32" s="697"/>
    </row>
    <row r="33" spans="2:133" ht="11.25" customHeight="1">
      <c r="B33" s="658" t="s">
        <v>317</v>
      </c>
      <c r="C33" s="659"/>
      <c r="D33" s="659"/>
      <c r="E33" s="659"/>
      <c r="F33" s="659"/>
      <c r="G33" s="659"/>
      <c r="H33" s="659"/>
      <c r="I33" s="659"/>
      <c r="J33" s="659"/>
      <c r="K33" s="659"/>
      <c r="L33" s="659"/>
      <c r="M33" s="659"/>
      <c r="N33" s="659"/>
      <c r="O33" s="659"/>
      <c r="P33" s="659"/>
      <c r="Q33" s="660"/>
      <c r="R33" s="661">
        <v>198767</v>
      </c>
      <c r="S33" s="664"/>
      <c r="T33" s="664"/>
      <c r="U33" s="664"/>
      <c r="V33" s="664"/>
      <c r="W33" s="664"/>
      <c r="X33" s="664"/>
      <c r="Y33" s="665"/>
      <c r="Z33" s="723">
        <v>3</v>
      </c>
      <c r="AA33" s="723"/>
      <c r="AB33" s="723"/>
      <c r="AC33" s="723"/>
      <c r="AD33" s="724" t="s">
        <v>130</v>
      </c>
      <c r="AE33" s="724"/>
      <c r="AF33" s="724"/>
      <c r="AG33" s="724"/>
      <c r="AH33" s="724"/>
      <c r="AI33" s="724"/>
      <c r="AJ33" s="724"/>
      <c r="AK33" s="724"/>
      <c r="AL33" s="666" t="s">
        <v>130</v>
      </c>
      <c r="AM33" s="667"/>
      <c r="AN33" s="667"/>
      <c r="AO33" s="725"/>
      <c r="AP33" s="232"/>
      <c r="AQ33" s="233"/>
      <c r="AR33" s="229"/>
      <c r="AS33" s="230"/>
      <c r="AT33" s="230"/>
      <c r="AU33" s="230"/>
      <c r="AV33" s="230"/>
      <c r="AW33" s="230"/>
      <c r="AX33" s="230"/>
      <c r="AY33" s="230"/>
      <c r="AZ33" s="230"/>
      <c r="BA33" s="230"/>
      <c r="BB33" s="230"/>
      <c r="BC33" s="230"/>
      <c r="BD33" s="230"/>
      <c r="BE33" s="230"/>
      <c r="BF33" s="230"/>
      <c r="BG33" s="233"/>
      <c r="BH33" s="233"/>
      <c r="BI33" s="233"/>
      <c r="BJ33" s="233"/>
      <c r="BK33" s="233"/>
      <c r="BL33" s="233"/>
      <c r="BM33" s="233"/>
      <c r="BN33" s="233"/>
      <c r="BO33" s="233"/>
      <c r="BP33" s="233"/>
      <c r="BQ33" s="233"/>
      <c r="BR33" s="233"/>
      <c r="BS33" s="233"/>
      <c r="BT33" s="233"/>
      <c r="BU33" s="233"/>
      <c r="BV33" s="233"/>
      <c r="BW33" s="233"/>
      <c r="BX33" s="233"/>
      <c r="BY33" s="233"/>
      <c r="BZ33" s="233"/>
      <c r="CA33" s="233"/>
      <c r="CB33" s="233"/>
      <c r="CD33" s="705" t="s">
        <v>318</v>
      </c>
      <c r="CE33" s="702"/>
      <c r="CF33" s="702"/>
      <c r="CG33" s="702"/>
      <c r="CH33" s="702"/>
      <c r="CI33" s="702"/>
      <c r="CJ33" s="702"/>
      <c r="CK33" s="702"/>
      <c r="CL33" s="702"/>
      <c r="CM33" s="702"/>
      <c r="CN33" s="702"/>
      <c r="CO33" s="702"/>
      <c r="CP33" s="702"/>
      <c r="CQ33" s="703"/>
      <c r="CR33" s="661">
        <v>2702211</v>
      </c>
      <c r="CS33" s="662"/>
      <c r="CT33" s="662"/>
      <c r="CU33" s="662"/>
      <c r="CV33" s="662"/>
      <c r="CW33" s="662"/>
      <c r="CX33" s="662"/>
      <c r="CY33" s="663"/>
      <c r="CZ33" s="666">
        <v>41.4</v>
      </c>
      <c r="DA33" s="695"/>
      <c r="DB33" s="695"/>
      <c r="DC33" s="696"/>
      <c r="DD33" s="669">
        <v>1932114</v>
      </c>
      <c r="DE33" s="662"/>
      <c r="DF33" s="662"/>
      <c r="DG33" s="662"/>
      <c r="DH33" s="662"/>
      <c r="DI33" s="662"/>
      <c r="DJ33" s="662"/>
      <c r="DK33" s="663"/>
      <c r="DL33" s="669">
        <v>1292479</v>
      </c>
      <c r="DM33" s="662"/>
      <c r="DN33" s="662"/>
      <c r="DO33" s="662"/>
      <c r="DP33" s="662"/>
      <c r="DQ33" s="662"/>
      <c r="DR33" s="662"/>
      <c r="DS33" s="662"/>
      <c r="DT33" s="662"/>
      <c r="DU33" s="662"/>
      <c r="DV33" s="663"/>
      <c r="DW33" s="666">
        <v>45.5</v>
      </c>
      <c r="DX33" s="695"/>
      <c r="DY33" s="695"/>
      <c r="DZ33" s="695"/>
      <c r="EA33" s="695"/>
      <c r="EB33" s="695"/>
      <c r="EC33" s="697"/>
    </row>
    <row r="34" spans="2:133" ht="11.25" customHeight="1">
      <c r="B34" s="658" t="s">
        <v>319</v>
      </c>
      <c r="C34" s="659"/>
      <c r="D34" s="659"/>
      <c r="E34" s="659"/>
      <c r="F34" s="659"/>
      <c r="G34" s="659"/>
      <c r="H34" s="659"/>
      <c r="I34" s="659"/>
      <c r="J34" s="659"/>
      <c r="K34" s="659"/>
      <c r="L34" s="659"/>
      <c r="M34" s="659"/>
      <c r="N34" s="659"/>
      <c r="O34" s="659"/>
      <c r="P34" s="659"/>
      <c r="Q34" s="660"/>
      <c r="R34" s="661">
        <v>113721</v>
      </c>
      <c r="S34" s="664"/>
      <c r="T34" s="664"/>
      <c r="U34" s="664"/>
      <c r="V34" s="664"/>
      <c r="W34" s="664"/>
      <c r="X34" s="664"/>
      <c r="Y34" s="665"/>
      <c r="Z34" s="723">
        <v>1.7</v>
      </c>
      <c r="AA34" s="723"/>
      <c r="AB34" s="723"/>
      <c r="AC34" s="723"/>
      <c r="AD34" s="724">
        <v>90</v>
      </c>
      <c r="AE34" s="724"/>
      <c r="AF34" s="724"/>
      <c r="AG34" s="724"/>
      <c r="AH34" s="724"/>
      <c r="AI34" s="724"/>
      <c r="AJ34" s="724"/>
      <c r="AK34" s="724"/>
      <c r="AL34" s="666">
        <v>0</v>
      </c>
      <c r="AM34" s="667"/>
      <c r="AN34" s="667"/>
      <c r="AO34" s="725"/>
      <c r="AP34" s="234"/>
      <c r="AQ34" s="735" t="s">
        <v>320</v>
      </c>
      <c r="AR34" s="736"/>
      <c r="AS34" s="736"/>
      <c r="AT34" s="736"/>
      <c r="AU34" s="736"/>
      <c r="AV34" s="736"/>
      <c r="AW34" s="736"/>
      <c r="AX34" s="736"/>
      <c r="AY34" s="736"/>
      <c r="AZ34" s="736"/>
      <c r="BA34" s="736"/>
      <c r="BB34" s="736"/>
      <c r="BC34" s="736"/>
      <c r="BD34" s="736"/>
      <c r="BE34" s="736"/>
      <c r="BF34" s="737"/>
      <c r="BG34" s="735" t="s">
        <v>321</v>
      </c>
      <c r="BH34" s="736"/>
      <c r="BI34" s="736"/>
      <c r="BJ34" s="736"/>
      <c r="BK34" s="736"/>
      <c r="BL34" s="736"/>
      <c r="BM34" s="736"/>
      <c r="BN34" s="736"/>
      <c r="BO34" s="736"/>
      <c r="BP34" s="736"/>
      <c r="BQ34" s="736"/>
      <c r="BR34" s="736"/>
      <c r="BS34" s="736"/>
      <c r="BT34" s="736"/>
      <c r="BU34" s="736"/>
      <c r="BV34" s="736"/>
      <c r="BW34" s="736"/>
      <c r="BX34" s="736"/>
      <c r="BY34" s="736"/>
      <c r="BZ34" s="736"/>
      <c r="CA34" s="736"/>
      <c r="CB34" s="737"/>
      <c r="CD34" s="705" t="s">
        <v>322</v>
      </c>
      <c r="CE34" s="702"/>
      <c r="CF34" s="702"/>
      <c r="CG34" s="702"/>
      <c r="CH34" s="702"/>
      <c r="CI34" s="702"/>
      <c r="CJ34" s="702"/>
      <c r="CK34" s="702"/>
      <c r="CL34" s="702"/>
      <c r="CM34" s="702"/>
      <c r="CN34" s="702"/>
      <c r="CO34" s="702"/>
      <c r="CP34" s="702"/>
      <c r="CQ34" s="703"/>
      <c r="CR34" s="661">
        <v>1009278</v>
      </c>
      <c r="CS34" s="664"/>
      <c r="CT34" s="664"/>
      <c r="CU34" s="664"/>
      <c r="CV34" s="664"/>
      <c r="CW34" s="664"/>
      <c r="CX34" s="664"/>
      <c r="CY34" s="665"/>
      <c r="CZ34" s="666">
        <v>15.5</v>
      </c>
      <c r="DA34" s="695"/>
      <c r="DB34" s="695"/>
      <c r="DC34" s="696"/>
      <c r="DD34" s="669">
        <v>643490</v>
      </c>
      <c r="DE34" s="664"/>
      <c r="DF34" s="664"/>
      <c r="DG34" s="664"/>
      <c r="DH34" s="664"/>
      <c r="DI34" s="664"/>
      <c r="DJ34" s="664"/>
      <c r="DK34" s="665"/>
      <c r="DL34" s="669">
        <v>511670</v>
      </c>
      <c r="DM34" s="664"/>
      <c r="DN34" s="664"/>
      <c r="DO34" s="664"/>
      <c r="DP34" s="664"/>
      <c r="DQ34" s="664"/>
      <c r="DR34" s="664"/>
      <c r="DS34" s="664"/>
      <c r="DT34" s="664"/>
      <c r="DU34" s="664"/>
      <c r="DV34" s="665"/>
      <c r="DW34" s="666">
        <v>18</v>
      </c>
      <c r="DX34" s="695"/>
      <c r="DY34" s="695"/>
      <c r="DZ34" s="695"/>
      <c r="EA34" s="695"/>
      <c r="EB34" s="695"/>
      <c r="EC34" s="697"/>
    </row>
    <row r="35" spans="2:133" ht="11.25" customHeight="1">
      <c r="B35" s="658" t="s">
        <v>323</v>
      </c>
      <c r="C35" s="659"/>
      <c r="D35" s="659"/>
      <c r="E35" s="659"/>
      <c r="F35" s="659"/>
      <c r="G35" s="659"/>
      <c r="H35" s="659"/>
      <c r="I35" s="659"/>
      <c r="J35" s="659"/>
      <c r="K35" s="659"/>
      <c r="L35" s="659"/>
      <c r="M35" s="659"/>
      <c r="N35" s="659"/>
      <c r="O35" s="659"/>
      <c r="P35" s="659"/>
      <c r="Q35" s="660"/>
      <c r="R35" s="661">
        <v>761939</v>
      </c>
      <c r="S35" s="664"/>
      <c r="T35" s="664"/>
      <c r="U35" s="664"/>
      <c r="V35" s="664"/>
      <c r="W35" s="664"/>
      <c r="X35" s="664"/>
      <c r="Y35" s="665"/>
      <c r="Z35" s="723">
        <v>11.5</v>
      </c>
      <c r="AA35" s="723"/>
      <c r="AB35" s="723"/>
      <c r="AC35" s="723"/>
      <c r="AD35" s="724" t="s">
        <v>130</v>
      </c>
      <c r="AE35" s="724"/>
      <c r="AF35" s="724"/>
      <c r="AG35" s="724"/>
      <c r="AH35" s="724"/>
      <c r="AI35" s="724"/>
      <c r="AJ35" s="724"/>
      <c r="AK35" s="724"/>
      <c r="AL35" s="666" t="s">
        <v>130</v>
      </c>
      <c r="AM35" s="667"/>
      <c r="AN35" s="667"/>
      <c r="AO35" s="725"/>
      <c r="AP35" s="234"/>
      <c r="AQ35" s="729" t="s">
        <v>324</v>
      </c>
      <c r="AR35" s="730"/>
      <c r="AS35" s="730"/>
      <c r="AT35" s="730"/>
      <c r="AU35" s="730"/>
      <c r="AV35" s="730"/>
      <c r="AW35" s="730"/>
      <c r="AX35" s="730"/>
      <c r="AY35" s="731"/>
      <c r="AZ35" s="726">
        <v>595795</v>
      </c>
      <c r="BA35" s="727"/>
      <c r="BB35" s="727"/>
      <c r="BC35" s="727"/>
      <c r="BD35" s="727"/>
      <c r="BE35" s="727"/>
      <c r="BF35" s="728"/>
      <c r="BG35" s="732" t="s">
        <v>325</v>
      </c>
      <c r="BH35" s="733"/>
      <c r="BI35" s="733"/>
      <c r="BJ35" s="733"/>
      <c r="BK35" s="733"/>
      <c r="BL35" s="733"/>
      <c r="BM35" s="733"/>
      <c r="BN35" s="733"/>
      <c r="BO35" s="733"/>
      <c r="BP35" s="733"/>
      <c r="BQ35" s="733"/>
      <c r="BR35" s="733"/>
      <c r="BS35" s="733"/>
      <c r="BT35" s="733"/>
      <c r="BU35" s="734"/>
      <c r="BV35" s="726">
        <v>31</v>
      </c>
      <c r="BW35" s="727"/>
      <c r="BX35" s="727"/>
      <c r="BY35" s="727"/>
      <c r="BZ35" s="727"/>
      <c r="CA35" s="727"/>
      <c r="CB35" s="728"/>
      <c r="CD35" s="705" t="s">
        <v>326</v>
      </c>
      <c r="CE35" s="702"/>
      <c r="CF35" s="702"/>
      <c r="CG35" s="702"/>
      <c r="CH35" s="702"/>
      <c r="CI35" s="702"/>
      <c r="CJ35" s="702"/>
      <c r="CK35" s="702"/>
      <c r="CL35" s="702"/>
      <c r="CM35" s="702"/>
      <c r="CN35" s="702"/>
      <c r="CO35" s="702"/>
      <c r="CP35" s="702"/>
      <c r="CQ35" s="703"/>
      <c r="CR35" s="661">
        <v>73022</v>
      </c>
      <c r="CS35" s="662"/>
      <c r="CT35" s="662"/>
      <c r="CU35" s="662"/>
      <c r="CV35" s="662"/>
      <c r="CW35" s="662"/>
      <c r="CX35" s="662"/>
      <c r="CY35" s="663"/>
      <c r="CZ35" s="666">
        <v>1.1000000000000001</v>
      </c>
      <c r="DA35" s="695"/>
      <c r="DB35" s="695"/>
      <c r="DC35" s="696"/>
      <c r="DD35" s="669">
        <v>42973</v>
      </c>
      <c r="DE35" s="662"/>
      <c r="DF35" s="662"/>
      <c r="DG35" s="662"/>
      <c r="DH35" s="662"/>
      <c r="DI35" s="662"/>
      <c r="DJ35" s="662"/>
      <c r="DK35" s="663"/>
      <c r="DL35" s="669">
        <v>11519</v>
      </c>
      <c r="DM35" s="662"/>
      <c r="DN35" s="662"/>
      <c r="DO35" s="662"/>
      <c r="DP35" s="662"/>
      <c r="DQ35" s="662"/>
      <c r="DR35" s="662"/>
      <c r="DS35" s="662"/>
      <c r="DT35" s="662"/>
      <c r="DU35" s="662"/>
      <c r="DV35" s="663"/>
      <c r="DW35" s="666">
        <v>0.4</v>
      </c>
      <c r="DX35" s="695"/>
      <c r="DY35" s="695"/>
      <c r="DZ35" s="695"/>
      <c r="EA35" s="695"/>
      <c r="EB35" s="695"/>
      <c r="EC35" s="697"/>
    </row>
    <row r="36" spans="2:133" ht="11.25" customHeight="1">
      <c r="B36" s="658" t="s">
        <v>327</v>
      </c>
      <c r="C36" s="659"/>
      <c r="D36" s="659"/>
      <c r="E36" s="659"/>
      <c r="F36" s="659"/>
      <c r="G36" s="659"/>
      <c r="H36" s="659"/>
      <c r="I36" s="659"/>
      <c r="J36" s="659"/>
      <c r="K36" s="659"/>
      <c r="L36" s="659"/>
      <c r="M36" s="659"/>
      <c r="N36" s="659"/>
      <c r="O36" s="659"/>
      <c r="P36" s="659"/>
      <c r="Q36" s="660"/>
      <c r="R36" s="661" t="s">
        <v>130</v>
      </c>
      <c r="S36" s="664"/>
      <c r="T36" s="664"/>
      <c r="U36" s="664"/>
      <c r="V36" s="664"/>
      <c r="W36" s="664"/>
      <c r="X36" s="664"/>
      <c r="Y36" s="665"/>
      <c r="Z36" s="723" t="s">
        <v>130</v>
      </c>
      <c r="AA36" s="723"/>
      <c r="AB36" s="723"/>
      <c r="AC36" s="723"/>
      <c r="AD36" s="724" t="s">
        <v>130</v>
      </c>
      <c r="AE36" s="724"/>
      <c r="AF36" s="724"/>
      <c r="AG36" s="724"/>
      <c r="AH36" s="724"/>
      <c r="AI36" s="724"/>
      <c r="AJ36" s="724"/>
      <c r="AK36" s="724"/>
      <c r="AL36" s="666" t="s">
        <v>130</v>
      </c>
      <c r="AM36" s="667"/>
      <c r="AN36" s="667"/>
      <c r="AO36" s="725"/>
      <c r="AQ36" s="698" t="s">
        <v>328</v>
      </c>
      <c r="AR36" s="699"/>
      <c r="AS36" s="699"/>
      <c r="AT36" s="699"/>
      <c r="AU36" s="699"/>
      <c r="AV36" s="699"/>
      <c r="AW36" s="699"/>
      <c r="AX36" s="699"/>
      <c r="AY36" s="700"/>
      <c r="AZ36" s="661">
        <v>148898</v>
      </c>
      <c r="BA36" s="664"/>
      <c r="BB36" s="664"/>
      <c r="BC36" s="664"/>
      <c r="BD36" s="662"/>
      <c r="BE36" s="662"/>
      <c r="BF36" s="701"/>
      <c r="BG36" s="705" t="s">
        <v>329</v>
      </c>
      <c r="BH36" s="702"/>
      <c r="BI36" s="702"/>
      <c r="BJ36" s="702"/>
      <c r="BK36" s="702"/>
      <c r="BL36" s="702"/>
      <c r="BM36" s="702"/>
      <c r="BN36" s="702"/>
      <c r="BO36" s="702"/>
      <c r="BP36" s="702"/>
      <c r="BQ36" s="702"/>
      <c r="BR36" s="702"/>
      <c r="BS36" s="702"/>
      <c r="BT36" s="702"/>
      <c r="BU36" s="703"/>
      <c r="BV36" s="661">
        <v>-4895</v>
      </c>
      <c r="BW36" s="664"/>
      <c r="BX36" s="664"/>
      <c r="BY36" s="664"/>
      <c r="BZ36" s="664"/>
      <c r="CA36" s="664"/>
      <c r="CB36" s="704"/>
      <c r="CD36" s="705" t="s">
        <v>330</v>
      </c>
      <c r="CE36" s="702"/>
      <c r="CF36" s="702"/>
      <c r="CG36" s="702"/>
      <c r="CH36" s="702"/>
      <c r="CI36" s="702"/>
      <c r="CJ36" s="702"/>
      <c r="CK36" s="702"/>
      <c r="CL36" s="702"/>
      <c r="CM36" s="702"/>
      <c r="CN36" s="702"/>
      <c r="CO36" s="702"/>
      <c r="CP36" s="702"/>
      <c r="CQ36" s="703"/>
      <c r="CR36" s="661">
        <v>744379</v>
      </c>
      <c r="CS36" s="664"/>
      <c r="CT36" s="664"/>
      <c r="CU36" s="664"/>
      <c r="CV36" s="664"/>
      <c r="CW36" s="664"/>
      <c r="CX36" s="664"/>
      <c r="CY36" s="665"/>
      <c r="CZ36" s="666">
        <v>11.4</v>
      </c>
      <c r="DA36" s="695"/>
      <c r="DB36" s="695"/>
      <c r="DC36" s="696"/>
      <c r="DD36" s="669">
        <v>549979</v>
      </c>
      <c r="DE36" s="664"/>
      <c r="DF36" s="664"/>
      <c r="DG36" s="664"/>
      <c r="DH36" s="664"/>
      <c r="DI36" s="664"/>
      <c r="DJ36" s="664"/>
      <c r="DK36" s="665"/>
      <c r="DL36" s="669">
        <v>434471</v>
      </c>
      <c r="DM36" s="664"/>
      <c r="DN36" s="664"/>
      <c r="DO36" s="664"/>
      <c r="DP36" s="664"/>
      <c r="DQ36" s="664"/>
      <c r="DR36" s="664"/>
      <c r="DS36" s="664"/>
      <c r="DT36" s="664"/>
      <c r="DU36" s="664"/>
      <c r="DV36" s="665"/>
      <c r="DW36" s="666">
        <v>15.3</v>
      </c>
      <c r="DX36" s="695"/>
      <c r="DY36" s="695"/>
      <c r="DZ36" s="695"/>
      <c r="EA36" s="695"/>
      <c r="EB36" s="695"/>
      <c r="EC36" s="697"/>
    </row>
    <row r="37" spans="2:133" ht="11.25" customHeight="1">
      <c r="B37" s="658" t="s">
        <v>331</v>
      </c>
      <c r="C37" s="659"/>
      <c r="D37" s="659"/>
      <c r="E37" s="659"/>
      <c r="F37" s="659"/>
      <c r="G37" s="659"/>
      <c r="H37" s="659"/>
      <c r="I37" s="659"/>
      <c r="J37" s="659"/>
      <c r="K37" s="659"/>
      <c r="L37" s="659"/>
      <c r="M37" s="659"/>
      <c r="N37" s="659"/>
      <c r="O37" s="659"/>
      <c r="P37" s="659"/>
      <c r="Q37" s="660"/>
      <c r="R37" s="661">
        <v>101339</v>
      </c>
      <c r="S37" s="664"/>
      <c r="T37" s="664"/>
      <c r="U37" s="664"/>
      <c r="V37" s="664"/>
      <c r="W37" s="664"/>
      <c r="X37" s="664"/>
      <c r="Y37" s="665"/>
      <c r="Z37" s="723">
        <v>1.5</v>
      </c>
      <c r="AA37" s="723"/>
      <c r="AB37" s="723"/>
      <c r="AC37" s="723"/>
      <c r="AD37" s="724" t="s">
        <v>130</v>
      </c>
      <c r="AE37" s="724"/>
      <c r="AF37" s="724"/>
      <c r="AG37" s="724"/>
      <c r="AH37" s="724"/>
      <c r="AI37" s="724"/>
      <c r="AJ37" s="724"/>
      <c r="AK37" s="724"/>
      <c r="AL37" s="666" t="s">
        <v>130</v>
      </c>
      <c r="AM37" s="667"/>
      <c r="AN37" s="667"/>
      <c r="AO37" s="725"/>
      <c r="AQ37" s="698" t="s">
        <v>332</v>
      </c>
      <c r="AR37" s="699"/>
      <c r="AS37" s="699"/>
      <c r="AT37" s="699"/>
      <c r="AU37" s="699"/>
      <c r="AV37" s="699"/>
      <c r="AW37" s="699"/>
      <c r="AX37" s="699"/>
      <c r="AY37" s="700"/>
      <c r="AZ37" s="661">
        <v>93809</v>
      </c>
      <c r="BA37" s="664"/>
      <c r="BB37" s="664"/>
      <c r="BC37" s="664"/>
      <c r="BD37" s="662"/>
      <c r="BE37" s="662"/>
      <c r="BF37" s="701"/>
      <c r="BG37" s="705" t="s">
        <v>333</v>
      </c>
      <c r="BH37" s="702"/>
      <c r="BI37" s="702"/>
      <c r="BJ37" s="702"/>
      <c r="BK37" s="702"/>
      <c r="BL37" s="702"/>
      <c r="BM37" s="702"/>
      <c r="BN37" s="702"/>
      <c r="BO37" s="702"/>
      <c r="BP37" s="702"/>
      <c r="BQ37" s="702"/>
      <c r="BR37" s="702"/>
      <c r="BS37" s="702"/>
      <c r="BT37" s="702"/>
      <c r="BU37" s="703"/>
      <c r="BV37" s="661">
        <v>612</v>
      </c>
      <c r="BW37" s="664"/>
      <c r="BX37" s="664"/>
      <c r="BY37" s="664"/>
      <c r="BZ37" s="664"/>
      <c r="CA37" s="664"/>
      <c r="CB37" s="704"/>
      <c r="CD37" s="705" t="s">
        <v>334</v>
      </c>
      <c r="CE37" s="702"/>
      <c r="CF37" s="702"/>
      <c r="CG37" s="702"/>
      <c r="CH37" s="702"/>
      <c r="CI37" s="702"/>
      <c r="CJ37" s="702"/>
      <c r="CK37" s="702"/>
      <c r="CL37" s="702"/>
      <c r="CM37" s="702"/>
      <c r="CN37" s="702"/>
      <c r="CO37" s="702"/>
      <c r="CP37" s="702"/>
      <c r="CQ37" s="703"/>
      <c r="CR37" s="661">
        <v>177593</v>
      </c>
      <c r="CS37" s="662"/>
      <c r="CT37" s="662"/>
      <c r="CU37" s="662"/>
      <c r="CV37" s="662"/>
      <c r="CW37" s="662"/>
      <c r="CX37" s="662"/>
      <c r="CY37" s="663"/>
      <c r="CZ37" s="666">
        <v>2.7</v>
      </c>
      <c r="DA37" s="695"/>
      <c r="DB37" s="695"/>
      <c r="DC37" s="696"/>
      <c r="DD37" s="669">
        <v>169333</v>
      </c>
      <c r="DE37" s="662"/>
      <c r="DF37" s="662"/>
      <c r="DG37" s="662"/>
      <c r="DH37" s="662"/>
      <c r="DI37" s="662"/>
      <c r="DJ37" s="662"/>
      <c r="DK37" s="663"/>
      <c r="DL37" s="669">
        <v>169333</v>
      </c>
      <c r="DM37" s="662"/>
      <c r="DN37" s="662"/>
      <c r="DO37" s="662"/>
      <c r="DP37" s="662"/>
      <c r="DQ37" s="662"/>
      <c r="DR37" s="662"/>
      <c r="DS37" s="662"/>
      <c r="DT37" s="662"/>
      <c r="DU37" s="662"/>
      <c r="DV37" s="663"/>
      <c r="DW37" s="666">
        <v>6</v>
      </c>
      <c r="DX37" s="695"/>
      <c r="DY37" s="695"/>
      <c r="DZ37" s="695"/>
      <c r="EA37" s="695"/>
      <c r="EB37" s="695"/>
      <c r="EC37" s="697"/>
    </row>
    <row r="38" spans="2:133" ht="11.25" customHeight="1">
      <c r="B38" s="673" t="s">
        <v>335</v>
      </c>
      <c r="C38" s="674"/>
      <c r="D38" s="674"/>
      <c r="E38" s="674"/>
      <c r="F38" s="674"/>
      <c r="G38" s="674"/>
      <c r="H38" s="674"/>
      <c r="I38" s="674"/>
      <c r="J38" s="674"/>
      <c r="K38" s="674"/>
      <c r="L38" s="674"/>
      <c r="M38" s="674"/>
      <c r="N38" s="674"/>
      <c r="O38" s="674"/>
      <c r="P38" s="674"/>
      <c r="Q38" s="675"/>
      <c r="R38" s="676">
        <v>6648476</v>
      </c>
      <c r="S38" s="713"/>
      <c r="T38" s="713"/>
      <c r="U38" s="713"/>
      <c r="V38" s="713"/>
      <c r="W38" s="713"/>
      <c r="X38" s="713"/>
      <c r="Y38" s="718"/>
      <c r="Z38" s="719">
        <v>100</v>
      </c>
      <c r="AA38" s="719"/>
      <c r="AB38" s="719"/>
      <c r="AC38" s="719"/>
      <c r="AD38" s="720">
        <v>2736322</v>
      </c>
      <c r="AE38" s="720"/>
      <c r="AF38" s="720"/>
      <c r="AG38" s="720"/>
      <c r="AH38" s="720"/>
      <c r="AI38" s="720"/>
      <c r="AJ38" s="720"/>
      <c r="AK38" s="720"/>
      <c r="AL38" s="679">
        <v>100</v>
      </c>
      <c r="AM38" s="721"/>
      <c r="AN38" s="721"/>
      <c r="AO38" s="722"/>
      <c r="AQ38" s="698" t="s">
        <v>336</v>
      </c>
      <c r="AR38" s="699"/>
      <c r="AS38" s="699"/>
      <c r="AT38" s="699"/>
      <c r="AU38" s="699"/>
      <c r="AV38" s="699"/>
      <c r="AW38" s="699"/>
      <c r="AX38" s="699"/>
      <c r="AY38" s="700"/>
      <c r="AZ38" s="661">
        <v>88460</v>
      </c>
      <c r="BA38" s="664"/>
      <c r="BB38" s="664"/>
      <c r="BC38" s="664"/>
      <c r="BD38" s="662"/>
      <c r="BE38" s="662"/>
      <c r="BF38" s="701"/>
      <c r="BG38" s="705" t="s">
        <v>337</v>
      </c>
      <c r="BH38" s="702"/>
      <c r="BI38" s="702"/>
      <c r="BJ38" s="702"/>
      <c r="BK38" s="702"/>
      <c r="BL38" s="702"/>
      <c r="BM38" s="702"/>
      <c r="BN38" s="702"/>
      <c r="BO38" s="702"/>
      <c r="BP38" s="702"/>
      <c r="BQ38" s="702"/>
      <c r="BR38" s="702"/>
      <c r="BS38" s="702"/>
      <c r="BT38" s="702"/>
      <c r="BU38" s="703"/>
      <c r="BV38" s="661">
        <v>894</v>
      </c>
      <c r="BW38" s="664"/>
      <c r="BX38" s="664"/>
      <c r="BY38" s="664"/>
      <c r="BZ38" s="664"/>
      <c r="CA38" s="664"/>
      <c r="CB38" s="704"/>
      <c r="CD38" s="705" t="s">
        <v>338</v>
      </c>
      <c r="CE38" s="702"/>
      <c r="CF38" s="702"/>
      <c r="CG38" s="702"/>
      <c r="CH38" s="702"/>
      <c r="CI38" s="702"/>
      <c r="CJ38" s="702"/>
      <c r="CK38" s="702"/>
      <c r="CL38" s="702"/>
      <c r="CM38" s="702"/>
      <c r="CN38" s="702"/>
      <c r="CO38" s="702"/>
      <c r="CP38" s="702"/>
      <c r="CQ38" s="703"/>
      <c r="CR38" s="661">
        <v>446897</v>
      </c>
      <c r="CS38" s="664"/>
      <c r="CT38" s="664"/>
      <c r="CU38" s="664"/>
      <c r="CV38" s="664"/>
      <c r="CW38" s="664"/>
      <c r="CX38" s="664"/>
      <c r="CY38" s="665"/>
      <c r="CZ38" s="666">
        <v>6.8</v>
      </c>
      <c r="DA38" s="695"/>
      <c r="DB38" s="695"/>
      <c r="DC38" s="696"/>
      <c r="DD38" s="669">
        <v>407355</v>
      </c>
      <c r="DE38" s="664"/>
      <c r="DF38" s="664"/>
      <c r="DG38" s="664"/>
      <c r="DH38" s="664"/>
      <c r="DI38" s="664"/>
      <c r="DJ38" s="664"/>
      <c r="DK38" s="665"/>
      <c r="DL38" s="669">
        <v>321232</v>
      </c>
      <c r="DM38" s="664"/>
      <c r="DN38" s="664"/>
      <c r="DO38" s="664"/>
      <c r="DP38" s="664"/>
      <c r="DQ38" s="664"/>
      <c r="DR38" s="664"/>
      <c r="DS38" s="664"/>
      <c r="DT38" s="664"/>
      <c r="DU38" s="664"/>
      <c r="DV38" s="665"/>
      <c r="DW38" s="666">
        <v>11.3</v>
      </c>
      <c r="DX38" s="695"/>
      <c r="DY38" s="695"/>
      <c r="DZ38" s="695"/>
      <c r="EA38" s="695"/>
      <c r="EB38" s="695"/>
      <c r="EC38" s="697"/>
    </row>
    <row r="39" spans="2:133" ht="11.25" customHeight="1">
      <c r="AQ39" s="698" t="s">
        <v>339</v>
      </c>
      <c r="AR39" s="699"/>
      <c r="AS39" s="699"/>
      <c r="AT39" s="699"/>
      <c r="AU39" s="699"/>
      <c r="AV39" s="699"/>
      <c r="AW39" s="699"/>
      <c r="AX39" s="699"/>
      <c r="AY39" s="700"/>
      <c r="AZ39" s="661">
        <v>1389</v>
      </c>
      <c r="BA39" s="664"/>
      <c r="BB39" s="664"/>
      <c r="BC39" s="664"/>
      <c r="BD39" s="662"/>
      <c r="BE39" s="662"/>
      <c r="BF39" s="701"/>
      <c r="BG39" s="706" t="s">
        <v>340</v>
      </c>
      <c r="BH39" s="707"/>
      <c r="BI39" s="707"/>
      <c r="BJ39" s="707"/>
      <c r="BK39" s="707"/>
      <c r="BL39" s="235"/>
      <c r="BM39" s="702" t="s">
        <v>341</v>
      </c>
      <c r="BN39" s="702"/>
      <c r="BO39" s="702"/>
      <c r="BP39" s="702"/>
      <c r="BQ39" s="702"/>
      <c r="BR39" s="702"/>
      <c r="BS39" s="702"/>
      <c r="BT39" s="702"/>
      <c r="BU39" s="703"/>
      <c r="BV39" s="661">
        <v>71</v>
      </c>
      <c r="BW39" s="664"/>
      <c r="BX39" s="664"/>
      <c r="BY39" s="664"/>
      <c r="BZ39" s="664"/>
      <c r="CA39" s="664"/>
      <c r="CB39" s="704"/>
      <c r="CD39" s="705" t="s">
        <v>342</v>
      </c>
      <c r="CE39" s="702"/>
      <c r="CF39" s="702"/>
      <c r="CG39" s="702"/>
      <c r="CH39" s="702"/>
      <c r="CI39" s="702"/>
      <c r="CJ39" s="702"/>
      <c r="CK39" s="702"/>
      <c r="CL39" s="702"/>
      <c r="CM39" s="702"/>
      <c r="CN39" s="702"/>
      <c r="CO39" s="702"/>
      <c r="CP39" s="702"/>
      <c r="CQ39" s="703"/>
      <c r="CR39" s="661">
        <v>319158</v>
      </c>
      <c r="CS39" s="662"/>
      <c r="CT39" s="662"/>
      <c r="CU39" s="662"/>
      <c r="CV39" s="662"/>
      <c r="CW39" s="662"/>
      <c r="CX39" s="662"/>
      <c r="CY39" s="663"/>
      <c r="CZ39" s="666">
        <v>4.9000000000000004</v>
      </c>
      <c r="DA39" s="695"/>
      <c r="DB39" s="695"/>
      <c r="DC39" s="696"/>
      <c r="DD39" s="669">
        <v>244219</v>
      </c>
      <c r="DE39" s="662"/>
      <c r="DF39" s="662"/>
      <c r="DG39" s="662"/>
      <c r="DH39" s="662"/>
      <c r="DI39" s="662"/>
      <c r="DJ39" s="662"/>
      <c r="DK39" s="663"/>
      <c r="DL39" s="669" t="s">
        <v>130</v>
      </c>
      <c r="DM39" s="662"/>
      <c r="DN39" s="662"/>
      <c r="DO39" s="662"/>
      <c r="DP39" s="662"/>
      <c r="DQ39" s="662"/>
      <c r="DR39" s="662"/>
      <c r="DS39" s="662"/>
      <c r="DT39" s="662"/>
      <c r="DU39" s="662"/>
      <c r="DV39" s="663"/>
      <c r="DW39" s="666" t="s">
        <v>130</v>
      </c>
      <c r="DX39" s="695"/>
      <c r="DY39" s="695"/>
      <c r="DZ39" s="695"/>
      <c r="EA39" s="695"/>
      <c r="EB39" s="695"/>
      <c r="EC39" s="697"/>
    </row>
    <row r="40" spans="2:133" ht="11.25" customHeight="1">
      <c r="AQ40" s="698" t="s">
        <v>343</v>
      </c>
      <c r="AR40" s="699"/>
      <c r="AS40" s="699"/>
      <c r="AT40" s="699"/>
      <c r="AU40" s="699"/>
      <c r="AV40" s="699"/>
      <c r="AW40" s="699"/>
      <c r="AX40" s="699"/>
      <c r="AY40" s="700"/>
      <c r="AZ40" s="661">
        <v>74866</v>
      </c>
      <c r="BA40" s="664"/>
      <c r="BB40" s="664"/>
      <c r="BC40" s="664"/>
      <c r="BD40" s="662"/>
      <c r="BE40" s="662"/>
      <c r="BF40" s="701"/>
      <c r="BG40" s="706"/>
      <c r="BH40" s="707"/>
      <c r="BI40" s="707"/>
      <c r="BJ40" s="707"/>
      <c r="BK40" s="707"/>
      <c r="BL40" s="235"/>
      <c r="BM40" s="702" t="s">
        <v>344</v>
      </c>
      <c r="BN40" s="702"/>
      <c r="BO40" s="702"/>
      <c r="BP40" s="702"/>
      <c r="BQ40" s="702"/>
      <c r="BR40" s="702"/>
      <c r="BS40" s="702"/>
      <c r="BT40" s="702"/>
      <c r="BU40" s="703"/>
      <c r="BV40" s="661" t="s">
        <v>130</v>
      </c>
      <c r="BW40" s="664"/>
      <c r="BX40" s="664"/>
      <c r="BY40" s="664"/>
      <c r="BZ40" s="664"/>
      <c r="CA40" s="664"/>
      <c r="CB40" s="704"/>
      <c r="CD40" s="705" t="s">
        <v>345</v>
      </c>
      <c r="CE40" s="702"/>
      <c r="CF40" s="702"/>
      <c r="CG40" s="702"/>
      <c r="CH40" s="702"/>
      <c r="CI40" s="702"/>
      <c r="CJ40" s="702"/>
      <c r="CK40" s="702"/>
      <c r="CL40" s="702"/>
      <c r="CM40" s="702"/>
      <c r="CN40" s="702"/>
      <c r="CO40" s="702"/>
      <c r="CP40" s="702"/>
      <c r="CQ40" s="703"/>
      <c r="CR40" s="661">
        <v>109477</v>
      </c>
      <c r="CS40" s="664"/>
      <c r="CT40" s="664"/>
      <c r="CU40" s="664"/>
      <c r="CV40" s="664"/>
      <c r="CW40" s="664"/>
      <c r="CX40" s="664"/>
      <c r="CY40" s="665"/>
      <c r="CZ40" s="666">
        <v>1.7</v>
      </c>
      <c r="DA40" s="695"/>
      <c r="DB40" s="695"/>
      <c r="DC40" s="696"/>
      <c r="DD40" s="669">
        <v>44098</v>
      </c>
      <c r="DE40" s="664"/>
      <c r="DF40" s="664"/>
      <c r="DG40" s="664"/>
      <c r="DH40" s="664"/>
      <c r="DI40" s="664"/>
      <c r="DJ40" s="664"/>
      <c r="DK40" s="665"/>
      <c r="DL40" s="669">
        <v>13587</v>
      </c>
      <c r="DM40" s="664"/>
      <c r="DN40" s="664"/>
      <c r="DO40" s="664"/>
      <c r="DP40" s="664"/>
      <c r="DQ40" s="664"/>
      <c r="DR40" s="664"/>
      <c r="DS40" s="664"/>
      <c r="DT40" s="664"/>
      <c r="DU40" s="664"/>
      <c r="DV40" s="665"/>
      <c r="DW40" s="666">
        <v>0.5</v>
      </c>
      <c r="DX40" s="695"/>
      <c r="DY40" s="695"/>
      <c r="DZ40" s="695"/>
      <c r="EA40" s="695"/>
      <c r="EB40" s="695"/>
      <c r="EC40" s="697"/>
    </row>
    <row r="41" spans="2:133" ht="11.25" customHeight="1">
      <c r="AQ41" s="710" t="s">
        <v>346</v>
      </c>
      <c r="AR41" s="711"/>
      <c r="AS41" s="711"/>
      <c r="AT41" s="711"/>
      <c r="AU41" s="711"/>
      <c r="AV41" s="711"/>
      <c r="AW41" s="711"/>
      <c r="AX41" s="711"/>
      <c r="AY41" s="712"/>
      <c r="AZ41" s="676">
        <v>188373</v>
      </c>
      <c r="BA41" s="713"/>
      <c r="BB41" s="713"/>
      <c r="BC41" s="713"/>
      <c r="BD41" s="677"/>
      <c r="BE41" s="677"/>
      <c r="BF41" s="714"/>
      <c r="BG41" s="708"/>
      <c r="BH41" s="709"/>
      <c r="BI41" s="709"/>
      <c r="BJ41" s="709"/>
      <c r="BK41" s="709"/>
      <c r="BL41" s="236"/>
      <c r="BM41" s="715" t="s">
        <v>347</v>
      </c>
      <c r="BN41" s="715"/>
      <c r="BO41" s="715"/>
      <c r="BP41" s="715"/>
      <c r="BQ41" s="715"/>
      <c r="BR41" s="715"/>
      <c r="BS41" s="715"/>
      <c r="BT41" s="715"/>
      <c r="BU41" s="716"/>
      <c r="BV41" s="676">
        <v>387</v>
      </c>
      <c r="BW41" s="713"/>
      <c r="BX41" s="713"/>
      <c r="BY41" s="713"/>
      <c r="BZ41" s="713"/>
      <c r="CA41" s="713"/>
      <c r="CB41" s="717"/>
      <c r="CD41" s="705" t="s">
        <v>348</v>
      </c>
      <c r="CE41" s="702"/>
      <c r="CF41" s="702"/>
      <c r="CG41" s="702"/>
      <c r="CH41" s="702"/>
      <c r="CI41" s="702"/>
      <c r="CJ41" s="702"/>
      <c r="CK41" s="702"/>
      <c r="CL41" s="702"/>
      <c r="CM41" s="702"/>
      <c r="CN41" s="702"/>
      <c r="CO41" s="702"/>
      <c r="CP41" s="702"/>
      <c r="CQ41" s="703"/>
      <c r="CR41" s="661" t="s">
        <v>130</v>
      </c>
      <c r="CS41" s="662"/>
      <c r="CT41" s="662"/>
      <c r="CU41" s="662"/>
      <c r="CV41" s="662"/>
      <c r="CW41" s="662"/>
      <c r="CX41" s="662"/>
      <c r="CY41" s="663"/>
      <c r="CZ41" s="666" t="s">
        <v>130</v>
      </c>
      <c r="DA41" s="695"/>
      <c r="DB41" s="695"/>
      <c r="DC41" s="696"/>
      <c r="DD41" s="669" t="s">
        <v>130</v>
      </c>
      <c r="DE41" s="662"/>
      <c r="DF41" s="662"/>
      <c r="DG41" s="662"/>
      <c r="DH41" s="662"/>
      <c r="DI41" s="662"/>
      <c r="DJ41" s="662"/>
      <c r="DK41" s="663"/>
      <c r="DL41" s="670"/>
      <c r="DM41" s="671"/>
      <c r="DN41" s="671"/>
      <c r="DO41" s="671"/>
      <c r="DP41" s="671"/>
      <c r="DQ41" s="671"/>
      <c r="DR41" s="671"/>
      <c r="DS41" s="671"/>
      <c r="DT41" s="671"/>
      <c r="DU41" s="671"/>
      <c r="DV41" s="672"/>
      <c r="DW41" s="655"/>
      <c r="DX41" s="656"/>
      <c r="DY41" s="656"/>
      <c r="DZ41" s="656"/>
      <c r="EA41" s="656"/>
      <c r="EB41" s="656"/>
      <c r="EC41" s="657"/>
    </row>
    <row r="42" spans="2:133" ht="11.25" customHeight="1">
      <c r="B42" s="229" t="s">
        <v>349</v>
      </c>
      <c r="C42" s="229"/>
      <c r="D42" s="229"/>
      <c r="E42" s="229"/>
      <c r="F42" s="229"/>
      <c r="G42" s="229"/>
      <c r="H42" s="229"/>
      <c r="I42" s="229"/>
      <c r="J42" s="229"/>
      <c r="K42" s="229"/>
      <c r="L42" s="229"/>
      <c r="M42" s="229"/>
      <c r="N42" s="229"/>
      <c r="O42" s="229"/>
      <c r="P42" s="229"/>
      <c r="Q42" s="229"/>
      <c r="R42" s="237"/>
      <c r="S42" s="237"/>
      <c r="T42" s="237"/>
      <c r="U42" s="237"/>
      <c r="V42" s="237"/>
      <c r="W42" s="237"/>
      <c r="X42" s="237"/>
      <c r="Y42" s="237"/>
      <c r="Z42" s="237"/>
      <c r="AA42" s="237"/>
      <c r="AB42" s="237"/>
      <c r="AC42" s="237"/>
      <c r="AD42" s="237"/>
      <c r="AE42" s="237"/>
      <c r="AF42" s="237"/>
      <c r="AG42" s="237"/>
      <c r="AH42" s="237"/>
      <c r="AI42" s="237"/>
      <c r="AJ42" s="237"/>
      <c r="AK42" s="237"/>
      <c r="AL42" s="237"/>
      <c r="AM42" s="237"/>
      <c r="AN42" s="237"/>
      <c r="AO42" s="237"/>
      <c r="BV42" s="238"/>
      <c r="BW42" s="238"/>
      <c r="BX42" s="238"/>
      <c r="BY42" s="238"/>
      <c r="BZ42" s="238"/>
      <c r="CA42" s="238"/>
      <c r="CB42" s="238"/>
      <c r="CD42" s="658" t="s">
        <v>350</v>
      </c>
      <c r="CE42" s="659"/>
      <c r="CF42" s="659"/>
      <c r="CG42" s="659"/>
      <c r="CH42" s="659"/>
      <c r="CI42" s="659"/>
      <c r="CJ42" s="659"/>
      <c r="CK42" s="659"/>
      <c r="CL42" s="659"/>
      <c r="CM42" s="659"/>
      <c r="CN42" s="659"/>
      <c r="CO42" s="659"/>
      <c r="CP42" s="659"/>
      <c r="CQ42" s="660"/>
      <c r="CR42" s="661">
        <v>2279704</v>
      </c>
      <c r="CS42" s="664"/>
      <c r="CT42" s="664"/>
      <c r="CU42" s="664"/>
      <c r="CV42" s="664"/>
      <c r="CW42" s="664"/>
      <c r="CX42" s="664"/>
      <c r="CY42" s="665"/>
      <c r="CZ42" s="666">
        <v>34.9</v>
      </c>
      <c r="DA42" s="667"/>
      <c r="DB42" s="667"/>
      <c r="DC42" s="668"/>
      <c r="DD42" s="669">
        <v>315700</v>
      </c>
      <c r="DE42" s="664"/>
      <c r="DF42" s="664"/>
      <c r="DG42" s="664"/>
      <c r="DH42" s="664"/>
      <c r="DI42" s="664"/>
      <c r="DJ42" s="664"/>
      <c r="DK42" s="665"/>
      <c r="DL42" s="670"/>
      <c r="DM42" s="671"/>
      <c r="DN42" s="671"/>
      <c r="DO42" s="671"/>
      <c r="DP42" s="671"/>
      <c r="DQ42" s="671"/>
      <c r="DR42" s="671"/>
      <c r="DS42" s="671"/>
      <c r="DT42" s="671"/>
      <c r="DU42" s="671"/>
      <c r="DV42" s="672"/>
      <c r="DW42" s="655"/>
      <c r="DX42" s="656"/>
      <c r="DY42" s="656"/>
      <c r="DZ42" s="656"/>
      <c r="EA42" s="656"/>
      <c r="EB42" s="656"/>
      <c r="EC42" s="657"/>
    </row>
    <row r="43" spans="2:133" ht="11.25" customHeight="1">
      <c r="B43" s="239" t="s">
        <v>351</v>
      </c>
      <c r="C43" s="229"/>
      <c r="D43" s="229"/>
      <c r="E43" s="229"/>
      <c r="F43" s="229"/>
      <c r="G43" s="229"/>
      <c r="H43" s="229"/>
      <c r="I43" s="229"/>
      <c r="J43" s="229"/>
      <c r="K43" s="229"/>
      <c r="L43" s="229"/>
      <c r="M43" s="229"/>
      <c r="N43" s="229"/>
      <c r="O43" s="229"/>
      <c r="P43" s="229"/>
      <c r="Q43" s="229"/>
      <c r="R43" s="237"/>
      <c r="S43" s="237"/>
      <c r="T43" s="237"/>
      <c r="U43" s="237"/>
      <c r="V43" s="237"/>
      <c r="W43" s="237"/>
      <c r="X43" s="237"/>
      <c r="Y43" s="237"/>
      <c r="Z43" s="237"/>
      <c r="AA43" s="237"/>
      <c r="AB43" s="237"/>
      <c r="AC43" s="237"/>
      <c r="AD43" s="237"/>
      <c r="AE43" s="237"/>
      <c r="AF43" s="237"/>
      <c r="AG43" s="237"/>
      <c r="AH43" s="237"/>
      <c r="AI43" s="237"/>
      <c r="AJ43" s="237"/>
      <c r="AK43" s="237"/>
      <c r="AL43" s="237"/>
      <c r="AM43" s="237"/>
      <c r="AN43" s="237"/>
      <c r="AO43" s="237"/>
      <c r="CD43" s="658" t="s">
        <v>352</v>
      </c>
      <c r="CE43" s="659"/>
      <c r="CF43" s="659"/>
      <c r="CG43" s="659"/>
      <c r="CH43" s="659"/>
      <c r="CI43" s="659"/>
      <c r="CJ43" s="659"/>
      <c r="CK43" s="659"/>
      <c r="CL43" s="659"/>
      <c r="CM43" s="659"/>
      <c r="CN43" s="659"/>
      <c r="CO43" s="659"/>
      <c r="CP43" s="659"/>
      <c r="CQ43" s="660"/>
      <c r="CR43" s="661">
        <v>20571</v>
      </c>
      <c r="CS43" s="662"/>
      <c r="CT43" s="662"/>
      <c r="CU43" s="662"/>
      <c r="CV43" s="662"/>
      <c r="CW43" s="662"/>
      <c r="CX43" s="662"/>
      <c r="CY43" s="663"/>
      <c r="CZ43" s="666">
        <v>0.3</v>
      </c>
      <c r="DA43" s="695"/>
      <c r="DB43" s="695"/>
      <c r="DC43" s="696"/>
      <c r="DD43" s="669">
        <v>20571</v>
      </c>
      <c r="DE43" s="662"/>
      <c r="DF43" s="662"/>
      <c r="DG43" s="662"/>
      <c r="DH43" s="662"/>
      <c r="DI43" s="662"/>
      <c r="DJ43" s="662"/>
      <c r="DK43" s="663"/>
      <c r="DL43" s="670"/>
      <c r="DM43" s="671"/>
      <c r="DN43" s="671"/>
      <c r="DO43" s="671"/>
      <c r="DP43" s="671"/>
      <c r="DQ43" s="671"/>
      <c r="DR43" s="671"/>
      <c r="DS43" s="671"/>
      <c r="DT43" s="671"/>
      <c r="DU43" s="671"/>
      <c r="DV43" s="672"/>
      <c r="DW43" s="655"/>
      <c r="DX43" s="656"/>
      <c r="DY43" s="656"/>
      <c r="DZ43" s="656"/>
      <c r="EA43" s="656"/>
      <c r="EB43" s="656"/>
      <c r="EC43" s="657"/>
    </row>
    <row r="44" spans="2:133" ht="11.25" customHeight="1">
      <c r="B44" s="240" t="s">
        <v>353</v>
      </c>
      <c r="CD44" s="689" t="s">
        <v>305</v>
      </c>
      <c r="CE44" s="690"/>
      <c r="CF44" s="658" t="s">
        <v>354</v>
      </c>
      <c r="CG44" s="659"/>
      <c r="CH44" s="659"/>
      <c r="CI44" s="659"/>
      <c r="CJ44" s="659"/>
      <c r="CK44" s="659"/>
      <c r="CL44" s="659"/>
      <c r="CM44" s="659"/>
      <c r="CN44" s="659"/>
      <c r="CO44" s="659"/>
      <c r="CP44" s="659"/>
      <c r="CQ44" s="660"/>
      <c r="CR44" s="661">
        <v>2059559</v>
      </c>
      <c r="CS44" s="664"/>
      <c r="CT44" s="664"/>
      <c r="CU44" s="664"/>
      <c r="CV44" s="664"/>
      <c r="CW44" s="664"/>
      <c r="CX44" s="664"/>
      <c r="CY44" s="665"/>
      <c r="CZ44" s="666">
        <v>31.5</v>
      </c>
      <c r="DA44" s="667"/>
      <c r="DB44" s="667"/>
      <c r="DC44" s="668"/>
      <c r="DD44" s="669">
        <v>235317</v>
      </c>
      <c r="DE44" s="664"/>
      <c r="DF44" s="664"/>
      <c r="DG44" s="664"/>
      <c r="DH44" s="664"/>
      <c r="DI44" s="664"/>
      <c r="DJ44" s="664"/>
      <c r="DK44" s="665"/>
      <c r="DL44" s="670"/>
      <c r="DM44" s="671"/>
      <c r="DN44" s="671"/>
      <c r="DO44" s="671"/>
      <c r="DP44" s="671"/>
      <c r="DQ44" s="671"/>
      <c r="DR44" s="671"/>
      <c r="DS44" s="671"/>
      <c r="DT44" s="671"/>
      <c r="DU44" s="671"/>
      <c r="DV44" s="672"/>
      <c r="DW44" s="655"/>
      <c r="DX44" s="656"/>
      <c r="DY44" s="656"/>
      <c r="DZ44" s="656"/>
      <c r="EA44" s="656"/>
      <c r="EB44" s="656"/>
      <c r="EC44" s="657"/>
    </row>
    <row r="45" spans="2:133" ht="11.25" customHeight="1">
      <c r="CD45" s="691"/>
      <c r="CE45" s="692"/>
      <c r="CF45" s="658" t="s">
        <v>355</v>
      </c>
      <c r="CG45" s="659"/>
      <c r="CH45" s="659"/>
      <c r="CI45" s="659"/>
      <c r="CJ45" s="659"/>
      <c r="CK45" s="659"/>
      <c r="CL45" s="659"/>
      <c r="CM45" s="659"/>
      <c r="CN45" s="659"/>
      <c r="CO45" s="659"/>
      <c r="CP45" s="659"/>
      <c r="CQ45" s="660"/>
      <c r="CR45" s="661">
        <v>1180655</v>
      </c>
      <c r="CS45" s="662"/>
      <c r="CT45" s="662"/>
      <c r="CU45" s="662"/>
      <c r="CV45" s="662"/>
      <c r="CW45" s="662"/>
      <c r="CX45" s="662"/>
      <c r="CY45" s="663"/>
      <c r="CZ45" s="666">
        <v>18.100000000000001</v>
      </c>
      <c r="DA45" s="695"/>
      <c r="DB45" s="695"/>
      <c r="DC45" s="696"/>
      <c r="DD45" s="669">
        <v>47855</v>
      </c>
      <c r="DE45" s="662"/>
      <c r="DF45" s="662"/>
      <c r="DG45" s="662"/>
      <c r="DH45" s="662"/>
      <c r="DI45" s="662"/>
      <c r="DJ45" s="662"/>
      <c r="DK45" s="663"/>
      <c r="DL45" s="670"/>
      <c r="DM45" s="671"/>
      <c r="DN45" s="671"/>
      <c r="DO45" s="671"/>
      <c r="DP45" s="671"/>
      <c r="DQ45" s="671"/>
      <c r="DR45" s="671"/>
      <c r="DS45" s="671"/>
      <c r="DT45" s="671"/>
      <c r="DU45" s="671"/>
      <c r="DV45" s="672"/>
      <c r="DW45" s="655"/>
      <c r="DX45" s="656"/>
      <c r="DY45" s="656"/>
      <c r="DZ45" s="656"/>
      <c r="EA45" s="656"/>
      <c r="EB45" s="656"/>
      <c r="EC45" s="657"/>
    </row>
    <row r="46" spans="2:133" ht="11.25" customHeight="1">
      <c r="CD46" s="691"/>
      <c r="CE46" s="692"/>
      <c r="CF46" s="658" t="s">
        <v>356</v>
      </c>
      <c r="CG46" s="659"/>
      <c r="CH46" s="659"/>
      <c r="CI46" s="659"/>
      <c r="CJ46" s="659"/>
      <c r="CK46" s="659"/>
      <c r="CL46" s="659"/>
      <c r="CM46" s="659"/>
      <c r="CN46" s="659"/>
      <c r="CO46" s="659"/>
      <c r="CP46" s="659"/>
      <c r="CQ46" s="660"/>
      <c r="CR46" s="661">
        <v>850156</v>
      </c>
      <c r="CS46" s="664"/>
      <c r="CT46" s="664"/>
      <c r="CU46" s="664"/>
      <c r="CV46" s="664"/>
      <c r="CW46" s="664"/>
      <c r="CX46" s="664"/>
      <c r="CY46" s="665"/>
      <c r="CZ46" s="666">
        <v>13</v>
      </c>
      <c r="DA46" s="667"/>
      <c r="DB46" s="667"/>
      <c r="DC46" s="668"/>
      <c r="DD46" s="669">
        <v>171975</v>
      </c>
      <c r="DE46" s="664"/>
      <c r="DF46" s="664"/>
      <c r="DG46" s="664"/>
      <c r="DH46" s="664"/>
      <c r="DI46" s="664"/>
      <c r="DJ46" s="664"/>
      <c r="DK46" s="665"/>
      <c r="DL46" s="670"/>
      <c r="DM46" s="671"/>
      <c r="DN46" s="671"/>
      <c r="DO46" s="671"/>
      <c r="DP46" s="671"/>
      <c r="DQ46" s="671"/>
      <c r="DR46" s="671"/>
      <c r="DS46" s="671"/>
      <c r="DT46" s="671"/>
      <c r="DU46" s="671"/>
      <c r="DV46" s="672"/>
      <c r="DW46" s="655"/>
      <c r="DX46" s="656"/>
      <c r="DY46" s="656"/>
      <c r="DZ46" s="656"/>
      <c r="EA46" s="656"/>
      <c r="EB46" s="656"/>
      <c r="EC46" s="657"/>
    </row>
    <row r="47" spans="2:133" ht="11.25" customHeight="1">
      <c r="CD47" s="691"/>
      <c r="CE47" s="692"/>
      <c r="CF47" s="658" t="s">
        <v>357</v>
      </c>
      <c r="CG47" s="659"/>
      <c r="CH47" s="659"/>
      <c r="CI47" s="659"/>
      <c r="CJ47" s="659"/>
      <c r="CK47" s="659"/>
      <c r="CL47" s="659"/>
      <c r="CM47" s="659"/>
      <c r="CN47" s="659"/>
      <c r="CO47" s="659"/>
      <c r="CP47" s="659"/>
      <c r="CQ47" s="660"/>
      <c r="CR47" s="661">
        <v>220145</v>
      </c>
      <c r="CS47" s="662"/>
      <c r="CT47" s="662"/>
      <c r="CU47" s="662"/>
      <c r="CV47" s="662"/>
      <c r="CW47" s="662"/>
      <c r="CX47" s="662"/>
      <c r="CY47" s="663"/>
      <c r="CZ47" s="666">
        <v>3.4</v>
      </c>
      <c r="DA47" s="695"/>
      <c r="DB47" s="695"/>
      <c r="DC47" s="696"/>
      <c r="DD47" s="669">
        <v>80383</v>
      </c>
      <c r="DE47" s="662"/>
      <c r="DF47" s="662"/>
      <c r="DG47" s="662"/>
      <c r="DH47" s="662"/>
      <c r="DI47" s="662"/>
      <c r="DJ47" s="662"/>
      <c r="DK47" s="663"/>
      <c r="DL47" s="670"/>
      <c r="DM47" s="671"/>
      <c r="DN47" s="671"/>
      <c r="DO47" s="671"/>
      <c r="DP47" s="671"/>
      <c r="DQ47" s="671"/>
      <c r="DR47" s="671"/>
      <c r="DS47" s="671"/>
      <c r="DT47" s="671"/>
      <c r="DU47" s="671"/>
      <c r="DV47" s="672"/>
      <c r="DW47" s="655"/>
      <c r="DX47" s="656"/>
      <c r="DY47" s="656"/>
      <c r="DZ47" s="656"/>
      <c r="EA47" s="656"/>
      <c r="EB47" s="656"/>
      <c r="EC47" s="657"/>
    </row>
    <row r="48" spans="2:133">
      <c r="CD48" s="693"/>
      <c r="CE48" s="694"/>
      <c r="CF48" s="658" t="s">
        <v>358</v>
      </c>
      <c r="CG48" s="659"/>
      <c r="CH48" s="659"/>
      <c r="CI48" s="659"/>
      <c r="CJ48" s="659"/>
      <c r="CK48" s="659"/>
      <c r="CL48" s="659"/>
      <c r="CM48" s="659"/>
      <c r="CN48" s="659"/>
      <c r="CO48" s="659"/>
      <c r="CP48" s="659"/>
      <c r="CQ48" s="660"/>
      <c r="CR48" s="661" t="s">
        <v>227</v>
      </c>
      <c r="CS48" s="664"/>
      <c r="CT48" s="664"/>
      <c r="CU48" s="664"/>
      <c r="CV48" s="664"/>
      <c r="CW48" s="664"/>
      <c r="CX48" s="664"/>
      <c r="CY48" s="665"/>
      <c r="CZ48" s="666" t="s">
        <v>227</v>
      </c>
      <c r="DA48" s="667"/>
      <c r="DB48" s="667"/>
      <c r="DC48" s="668"/>
      <c r="DD48" s="669" t="s">
        <v>227</v>
      </c>
      <c r="DE48" s="664"/>
      <c r="DF48" s="664"/>
      <c r="DG48" s="664"/>
      <c r="DH48" s="664"/>
      <c r="DI48" s="664"/>
      <c r="DJ48" s="664"/>
      <c r="DK48" s="665"/>
      <c r="DL48" s="670"/>
      <c r="DM48" s="671"/>
      <c r="DN48" s="671"/>
      <c r="DO48" s="671"/>
      <c r="DP48" s="671"/>
      <c r="DQ48" s="671"/>
      <c r="DR48" s="671"/>
      <c r="DS48" s="671"/>
      <c r="DT48" s="671"/>
      <c r="DU48" s="671"/>
      <c r="DV48" s="672"/>
      <c r="DW48" s="655"/>
      <c r="DX48" s="656"/>
      <c r="DY48" s="656"/>
      <c r="DZ48" s="656"/>
      <c r="EA48" s="656"/>
      <c r="EB48" s="656"/>
      <c r="EC48" s="657"/>
    </row>
    <row r="49" spans="82:133" ht="11.25" customHeight="1">
      <c r="CD49" s="673" t="s">
        <v>359</v>
      </c>
      <c r="CE49" s="674"/>
      <c r="CF49" s="674"/>
      <c r="CG49" s="674"/>
      <c r="CH49" s="674"/>
      <c r="CI49" s="674"/>
      <c r="CJ49" s="674"/>
      <c r="CK49" s="674"/>
      <c r="CL49" s="674"/>
      <c r="CM49" s="674"/>
      <c r="CN49" s="674"/>
      <c r="CO49" s="674"/>
      <c r="CP49" s="674"/>
      <c r="CQ49" s="675"/>
      <c r="CR49" s="676">
        <v>6531980</v>
      </c>
      <c r="CS49" s="677"/>
      <c r="CT49" s="677"/>
      <c r="CU49" s="677"/>
      <c r="CV49" s="677"/>
      <c r="CW49" s="677"/>
      <c r="CX49" s="677"/>
      <c r="CY49" s="678"/>
      <c r="CZ49" s="679">
        <v>100</v>
      </c>
      <c r="DA49" s="680"/>
      <c r="DB49" s="680"/>
      <c r="DC49" s="681"/>
      <c r="DD49" s="682">
        <v>3619144</v>
      </c>
      <c r="DE49" s="677"/>
      <c r="DF49" s="677"/>
      <c r="DG49" s="677"/>
      <c r="DH49" s="677"/>
      <c r="DI49" s="677"/>
      <c r="DJ49" s="677"/>
      <c r="DK49" s="678"/>
      <c r="DL49" s="683"/>
      <c r="DM49" s="684"/>
      <c r="DN49" s="684"/>
      <c r="DO49" s="684"/>
      <c r="DP49" s="684"/>
      <c r="DQ49" s="684"/>
      <c r="DR49" s="684"/>
      <c r="DS49" s="684"/>
      <c r="DT49" s="684"/>
      <c r="DU49" s="684"/>
      <c r="DV49" s="685"/>
      <c r="DW49" s="686"/>
      <c r="DX49" s="687"/>
      <c r="DY49" s="687"/>
      <c r="DZ49" s="687"/>
      <c r="EA49" s="687"/>
      <c r="EB49" s="687"/>
      <c r="EC49" s="688"/>
    </row>
    <row r="50" spans="82:133" hidden="1"/>
    <row r="51" spans="82:133" hidden="1"/>
    <row r="52" spans="82:133" hidden="1"/>
    <row r="53" spans="82:133" hidden="1"/>
  </sheetData>
  <sheetProtection algorithmName="SHA-512" hashValue="8tfyqiU2RovPDrYiqO21DJQbY0X7z0psM79iPhXaG0E9LlKkEewP+l5lVl676NMeV/sm8PuYj8tx0j8i5Ce3Wg==" saltValue="ZzI4zIPMmZZT03SohW+6ug==" spinCount="100000" sheet="1" objects="1" scenarios="1"/>
  <mergeCells count="58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B30:Q30"/>
    <mergeCell ref="R30:Y30"/>
    <mergeCell ref="Z30:AC30"/>
    <mergeCell ref="AD30:AK30"/>
    <mergeCell ref="AL30:AO30"/>
    <mergeCell ref="AP30:AS32"/>
    <mergeCell ref="AT30:AT32"/>
    <mergeCell ref="AX30:BF30"/>
    <mergeCell ref="BR29:CB29"/>
    <mergeCell ref="DD30:DK30"/>
    <mergeCell ref="BR31:BW31"/>
    <mergeCell ref="BX31:CB31"/>
    <mergeCell ref="CF31:CQ31"/>
    <mergeCell ref="CR31:CY31"/>
    <mergeCell ref="CZ31:DC31"/>
    <mergeCell ref="DD31:DK31"/>
    <mergeCell ref="CZ32:DC32"/>
    <mergeCell ref="DD32:DK32"/>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8:CQ38"/>
    <mergeCell ref="CR38:CY38"/>
    <mergeCell ref="CZ38:DC38"/>
    <mergeCell ref="AQ41:AY41"/>
    <mergeCell ref="AZ41:BF41"/>
    <mergeCell ref="BM41:BU41"/>
    <mergeCell ref="BV41:CB41"/>
    <mergeCell ref="CD41:CQ41"/>
    <mergeCell ref="CR41:CY41"/>
    <mergeCell ref="CZ41:DC41"/>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DD41:DK41"/>
    <mergeCell ref="DL41:DV41"/>
    <mergeCell ref="DW41:EC41"/>
    <mergeCell ref="CD42:CQ42"/>
    <mergeCell ref="CR42:CY42"/>
    <mergeCell ref="CZ42:DC42"/>
    <mergeCell ref="DD42:DK42"/>
    <mergeCell ref="DL42:DV42"/>
    <mergeCell ref="DW42:EC42"/>
    <mergeCell ref="CD43:CQ43"/>
    <mergeCell ref="CR43:CY43"/>
    <mergeCell ref="CZ43:DC43"/>
    <mergeCell ref="DD43:DK43"/>
    <mergeCell ref="DL43:DV43"/>
    <mergeCell ref="CZ45:DC45"/>
    <mergeCell ref="DD45:DK45"/>
    <mergeCell ref="DL45:DV45"/>
    <mergeCell ref="DW43:EC43"/>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DW47:EC47"/>
    <mergeCell ref="DW44:EC44"/>
    <mergeCell ref="CF45:CQ45"/>
    <mergeCell ref="CR45:CY45"/>
    <mergeCell ref="DW45:EC45"/>
    <mergeCell ref="CF44:CQ44"/>
    <mergeCell ref="CR44:CY44"/>
    <mergeCell ref="CZ44:DC44"/>
    <mergeCell ref="DD44:DK44"/>
    <mergeCell ref="DL44:DV44"/>
  </mergeCells>
  <phoneticPr fontId="2"/>
  <printOptions horizontalCentered="1"/>
  <pageMargins left="0" right="0" top="0.39370078740157483" bottom="0.39370078740157483" header="0.19685039370078741" footer="0.19685039370078741"/>
  <pageSetup paperSize="9" scale="71"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70" zoomScaleNormal="25" zoomScaleSheetLayoutView="70" workbookViewId="0"/>
  </sheetViews>
  <sheetFormatPr defaultColWidth="0" defaultRowHeight="13.5" zeroHeight="1"/>
  <cols>
    <col min="1" max="130" width="2.75" style="289" customWidth="1"/>
    <col min="131" max="131" width="1.625" style="289" customWidth="1"/>
    <col min="132" max="16384" width="9" style="289" hidden="1"/>
  </cols>
  <sheetData>
    <row r="1" spans="1:131" s="247" customFormat="1" ht="11.25" customHeight="1" thickBot="1">
      <c r="A1" s="242"/>
      <c r="B1" s="242"/>
      <c r="C1" s="242"/>
      <c r="D1" s="242"/>
      <c r="E1" s="242"/>
      <c r="F1" s="242"/>
      <c r="G1" s="242"/>
      <c r="H1" s="242"/>
      <c r="I1" s="242"/>
      <c r="J1" s="242"/>
      <c r="K1" s="242"/>
      <c r="L1" s="242"/>
      <c r="M1" s="242"/>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c r="AR1" s="243"/>
      <c r="AS1" s="243"/>
      <c r="AT1" s="243"/>
      <c r="AU1" s="243"/>
      <c r="AV1" s="243"/>
      <c r="AW1" s="243"/>
      <c r="AX1" s="243"/>
      <c r="AY1" s="243"/>
      <c r="AZ1" s="243"/>
      <c r="BA1" s="243"/>
      <c r="BB1" s="243"/>
      <c r="BC1" s="243"/>
      <c r="BD1" s="243"/>
      <c r="BE1" s="243"/>
      <c r="BF1" s="243"/>
      <c r="BG1" s="243"/>
      <c r="BH1" s="243"/>
      <c r="BI1" s="243"/>
      <c r="BJ1" s="243"/>
      <c r="BK1" s="243"/>
      <c r="BL1" s="243"/>
      <c r="BM1" s="243"/>
      <c r="BN1" s="243"/>
      <c r="BO1" s="243"/>
      <c r="BP1" s="243"/>
      <c r="BQ1" s="243"/>
      <c r="BR1" s="243"/>
      <c r="BS1" s="243"/>
      <c r="BT1" s="243"/>
      <c r="BU1" s="243"/>
      <c r="BV1" s="243"/>
      <c r="BW1" s="243"/>
      <c r="BX1" s="243"/>
      <c r="BY1" s="243"/>
      <c r="BZ1" s="243"/>
      <c r="CA1" s="243"/>
      <c r="CB1" s="243"/>
      <c r="CC1" s="243"/>
      <c r="CD1" s="243"/>
      <c r="CE1" s="243"/>
      <c r="CF1" s="243"/>
      <c r="CG1" s="243"/>
      <c r="CH1" s="243"/>
      <c r="CI1" s="243"/>
      <c r="CJ1" s="243"/>
      <c r="CK1" s="243"/>
      <c r="CL1" s="243"/>
      <c r="CM1" s="243"/>
      <c r="CN1" s="243"/>
      <c r="CO1" s="243"/>
      <c r="CP1" s="243"/>
      <c r="CQ1" s="243"/>
      <c r="CR1" s="243"/>
      <c r="CS1" s="243"/>
      <c r="CT1" s="243"/>
      <c r="CU1" s="243"/>
      <c r="CV1" s="243"/>
      <c r="CW1" s="243"/>
      <c r="CX1" s="243"/>
      <c r="CY1" s="243"/>
      <c r="CZ1" s="243"/>
      <c r="DA1" s="243"/>
      <c r="DB1" s="243"/>
      <c r="DC1" s="243"/>
      <c r="DD1" s="243"/>
      <c r="DE1" s="243"/>
      <c r="DF1" s="243"/>
      <c r="DG1" s="243"/>
      <c r="DH1" s="243"/>
      <c r="DI1" s="243"/>
      <c r="DJ1" s="243"/>
      <c r="DK1" s="243"/>
      <c r="DL1" s="243"/>
      <c r="DM1" s="243"/>
      <c r="DN1" s="243"/>
      <c r="DO1" s="243"/>
      <c r="DP1" s="244"/>
      <c r="DQ1" s="245"/>
      <c r="DR1" s="245"/>
      <c r="DS1" s="245"/>
      <c r="DT1" s="245"/>
      <c r="DU1" s="245"/>
      <c r="DV1" s="245"/>
      <c r="DW1" s="245"/>
      <c r="DX1" s="245"/>
      <c r="DY1" s="245"/>
      <c r="DZ1" s="245"/>
      <c r="EA1" s="246"/>
    </row>
    <row r="2" spans="1:131" s="251" customFormat="1" ht="26.25" customHeight="1" thickBot="1">
      <c r="A2" s="248" t="s">
        <v>360</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249"/>
      <c r="AM2" s="249"/>
      <c r="AN2" s="249"/>
      <c r="AO2" s="249"/>
      <c r="AP2" s="249"/>
      <c r="AQ2" s="249"/>
      <c r="AR2" s="249"/>
      <c r="AS2" s="249"/>
      <c r="AT2" s="249"/>
      <c r="AU2" s="249"/>
      <c r="AV2" s="249"/>
      <c r="AW2" s="249"/>
      <c r="AX2" s="249"/>
      <c r="AY2" s="249"/>
      <c r="AZ2" s="249"/>
      <c r="BA2" s="249"/>
      <c r="BB2" s="249"/>
      <c r="BC2" s="249"/>
      <c r="BD2" s="249"/>
      <c r="BE2" s="249"/>
      <c r="BF2" s="249"/>
      <c r="BG2" s="249"/>
      <c r="BH2" s="249"/>
      <c r="BI2" s="249"/>
      <c r="BJ2" s="249"/>
      <c r="BK2" s="249"/>
      <c r="BL2" s="249"/>
      <c r="BM2" s="249"/>
      <c r="BN2" s="249"/>
      <c r="BO2" s="249"/>
      <c r="BP2" s="249"/>
      <c r="BQ2" s="249"/>
      <c r="BR2" s="249"/>
      <c r="BS2" s="249"/>
      <c r="BT2" s="249"/>
      <c r="BU2" s="249"/>
      <c r="BV2" s="249"/>
      <c r="BW2" s="249"/>
      <c r="BX2" s="249"/>
      <c r="BY2" s="249"/>
      <c r="BZ2" s="249"/>
      <c r="CA2" s="249"/>
      <c r="CB2" s="249"/>
      <c r="CC2" s="249"/>
      <c r="CD2" s="249"/>
      <c r="CE2" s="249"/>
      <c r="CF2" s="249"/>
      <c r="CG2" s="249"/>
      <c r="CH2" s="249"/>
      <c r="CI2" s="249"/>
      <c r="CJ2" s="249"/>
      <c r="CK2" s="249"/>
      <c r="CL2" s="249"/>
      <c r="CM2" s="249"/>
      <c r="CN2" s="249"/>
      <c r="CO2" s="249"/>
      <c r="CP2" s="249"/>
      <c r="CQ2" s="249"/>
      <c r="CR2" s="249"/>
      <c r="CS2" s="249"/>
      <c r="CT2" s="249"/>
      <c r="CU2" s="249"/>
      <c r="CV2" s="249"/>
      <c r="CW2" s="249"/>
      <c r="CX2" s="249"/>
      <c r="CY2" s="249"/>
      <c r="CZ2" s="249"/>
      <c r="DA2" s="249"/>
      <c r="DB2" s="249"/>
      <c r="DC2" s="249"/>
      <c r="DD2" s="249"/>
      <c r="DE2" s="249"/>
      <c r="DF2" s="249"/>
      <c r="DG2" s="249"/>
      <c r="DH2" s="249"/>
      <c r="DI2" s="249"/>
      <c r="DJ2" s="1199" t="s">
        <v>361</v>
      </c>
      <c r="DK2" s="1200"/>
      <c r="DL2" s="1200"/>
      <c r="DM2" s="1200"/>
      <c r="DN2" s="1200"/>
      <c r="DO2" s="1201"/>
      <c r="DP2" s="249"/>
      <c r="DQ2" s="1199" t="s">
        <v>362</v>
      </c>
      <c r="DR2" s="1200"/>
      <c r="DS2" s="1200"/>
      <c r="DT2" s="1200"/>
      <c r="DU2" s="1200"/>
      <c r="DV2" s="1200"/>
      <c r="DW2" s="1200"/>
      <c r="DX2" s="1200"/>
      <c r="DY2" s="1200"/>
      <c r="DZ2" s="1201"/>
      <c r="EA2" s="250"/>
    </row>
    <row r="3" spans="1:131" s="247" customFormat="1" ht="11.25" customHeight="1">
      <c r="A3" s="243"/>
      <c r="B3" s="243"/>
      <c r="C3" s="243"/>
      <c r="D3" s="243"/>
      <c r="E3" s="243"/>
      <c r="F3" s="243"/>
      <c r="G3" s="243"/>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3"/>
      <c r="AG3" s="243"/>
      <c r="AH3" s="243"/>
      <c r="AI3" s="243"/>
      <c r="AJ3" s="243"/>
      <c r="AK3" s="243"/>
      <c r="AL3" s="243"/>
      <c r="AM3" s="243"/>
      <c r="AN3" s="243"/>
      <c r="AO3" s="243"/>
      <c r="AP3" s="243"/>
      <c r="AQ3" s="243"/>
      <c r="AR3" s="243"/>
      <c r="AS3" s="243"/>
      <c r="AT3" s="243"/>
      <c r="AU3" s="243"/>
      <c r="AV3" s="243"/>
      <c r="AW3" s="243"/>
      <c r="AX3" s="243"/>
      <c r="AY3" s="243"/>
      <c r="AZ3" s="243"/>
      <c r="BA3" s="243"/>
      <c r="BB3" s="243"/>
      <c r="BC3" s="243"/>
      <c r="BD3" s="243"/>
      <c r="BE3" s="243"/>
      <c r="BF3" s="243"/>
      <c r="BG3" s="243"/>
      <c r="BH3" s="243"/>
      <c r="BI3" s="243"/>
      <c r="BJ3" s="243"/>
      <c r="BK3" s="243"/>
      <c r="BL3" s="243"/>
      <c r="BM3" s="243"/>
      <c r="BN3" s="243"/>
      <c r="BO3" s="243"/>
      <c r="BP3" s="243"/>
      <c r="BQ3" s="243"/>
      <c r="BR3" s="243"/>
      <c r="BS3" s="243"/>
      <c r="BT3" s="243"/>
      <c r="BU3" s="243"/>
      <c r="BV3" s="243"/>
      <c r="BW3" s="243"/>
      <c r="BX3" s="243"/>
      <c r="BY3" s="243"/>
      <c r="BZ3" s="243"/>
      <c r="CA3" s="243"/>
      <c r="CB3" s="243"/>
      <c r="CC3" s="243"/>
      <c r="CD3" s="243"/>
      <c r="CE3" s="243"/>
      <c r="CF3" s="243"/>
      <c r="CG3" s="243"/>
      <c r="CH3" s="243"/>
      <c r="CI3" s="243"/>
      <c r="CJ3" s="243"/>
      <c r="CK3" s="243"/>
      <c r="CL3" s="243"/>
      <c r="CM3" s="243"/>
      <c r="CN3" s="243"/>
      <c r="CO3" s="243"/>
      <c r="CP3" s="243"/>
      <c r="CQ3" s="243"/>
      <c r="CR3" s="243"/>
      <c r="CS3" s="243"/>
      <c r="CT3" s="243"/>
      <c r="CU3" s="243"/>
      <c r="CV3" s="243"/>
      <c r="CW3" s="243"/>
      <c r="CX3" s="243"/>
      <c r="CY3" s="243"/>
      <c r="CZ3" s="243"/>
      <c r="DA3" s="243"/>
      <c r="DB3" s="243"/>
      <c r="DC3" s="243"/>
      <c r="DD3" s="243"/>
      <c r="DE3" s="243"/>
      <c r="DF3" s="243"/>
      <c r="DG3" s="243"/>
      <c r="DH3" s="243"/>
      <c r="DI3" s="243"/>
      <c r="DJ3" s="243"/>
      <c r="DK3" s="243"/>
      <c r="DL3" s="243"/>
      <c r="DM3" s="243"/>
      <c r="DN3" s="243"/>
      <c r="DO3" s="243"/>
      <c r="DP3" s="243"/>
      <c r="DQ3" s="243"/>
      <c r="DR3" s="243"/>
      <c r="DS3" s="243"/>
      <c r="DT3" s="243"/>
      <c r="DU3" s="243"/>
      <c r="DV3" s="243"/>
      <c r="DW3" s="243"/>
      <c r="DX3" s="243"/>
      <c r="DY3" s="243"/>
      <c r="DZ3" s="243"/>
      <c r="EA3" s="246"/>
    </row>
    <row r="4" spans="1:131" s="255" customFormat="1" ht="26.25" customHeight="1" thickBot="1">
      <c r="A4" s="1152" t="s">
        <v>363</v>
      </c>
      <c r="B4" s="1152"/>
      <c r="C4" s="1152"/>
      <c r="D4" s="1152"/>
      <c r="E4" s="1152"/>
      <c r="F4" s="1152"/>
      <c r="G4" s="1152"/>
      <c r="H4" s="1152"/>
      <c r="I4" s="1152"/>
      <c r="J4" s="1152"/>
      <c r="K4" s="1152"/>
      <c r="L4" s="1152"/>
      <c r="M4" s="1152"/>
      <c r="N4" s="1152"/>
      <c r="O4" s="1152"/>
      <c r="P4" s="1152"/>
      <c r="Q4" s="1152"/>
      <c r="R4" s="1152"/>
      <c r="S4" s="1152"/>
      <c r="T4" s="1152"/>
      <c r="U4" s="1152"/>
      <c r="V4" s="1152"/>
      <c r="W4" s="1152"/>
      <c r="X4" s="1152"/>
      <c r="Y4" s="1152"/>
      <c r="Z4" s="1152"/>
      <c r="AA4" s="1152"/>
      <c r="AB4" s="1152"/>
      <c r="AC4" s="1152"/>
      <c r="AD4" s="1152"/>
      <c r="AE4" s="1152"/>
      <c r="AF4" s="1152"/>
      <c r="AG4" s="1152"/>
      <c r="AH4" s="1152"/>
      <c r="AI4" s="1152"/>
      <c r="AJ4" s="1152"/>
      <c r="AK4" s="1152"/>
      <c r="AL4" s="1152"/>
      <c r="AM4" s="1152"/>
      <c r="AN4" s="1152"/>
      <c r="AO4" s="1152"/>
      <c r="AP4" s="1152"/>
      <c r="AQ4" s="1152"/>
      <c r="AR4" s="1152"/>
      <c r="AS4" s="1152"/>
      <c r="AT4" s="1152"/>
      <c r="AU4" s="1152"/>
      <c r="AV4" s="1152"/>
      <c r="AW4" s="1152"/>
      <c r="AX4" s="1152"/>
      <c r="AY4" s="1152"/>
      <c r="AZ4" s="252"/>
      <c r="BA4" s="252"/>
      <c r="BB4" s="252"/>
      <c r="BC4" s="252"/>
      <c r="BD4" s="252"/>
      <c r="BE4" s="253"/>
      <c r="BF4" s="253"/>
      <c r="BG4" s="253"/>
      <c r="BH4" s="253"/>
      <c r="BI4" s="253"/>
      <c r="BJ4" s="253"/>
      <c r="BK4" s="253"/>
      <c r="BL4" s="253"/>
      <c r="BM4" s="253"/>
      <c r="BN4" s="253"/>
      <c r="BO4" s="253"/>
      <c r="BP4" s="253"/>
      <c r="BQ4" s="252" t="s">
        <v>364</v>
      </c>
      <c r="BR4" s="252"/>
      <c r="BS4" s="252"/>
      <c r="BT4" s="252"/>
      <c r="BU4" s="252"/>
      <c r="BV4" s="252"/>
      <c r="BW4" s="252"/>
      <c r="BX4" s="252"/>
      <c r="BY4" s="252"/>
      <c r="BZ4" s="252"/>
      <c r="CA4" s="252"/>
      <c r="CB4" s="252"/>
      <c r="CC4" s="252"/>
      <c r="CD4" s="252"/>
      <c r="CE4" s="252"/>
      <c r="CF4" s="252"/>
      <c r="CG4" s="252"/>
      <c r="CH4" s="252"/>
      <c r="CI4" s="252"/>
      <c r="CJ4" s="252"/>
      <c r="CK4" s="252"/>
      <c r="CL4" s="252"/>
      <c r="CM4" s="252"/>
      <c r="CN4" s="252"/>
      <c r="CO4" s="252"/>
      <c r="CP4" s="252"/>
      <c r="CQ4" s="252"/>
      <c r="CR4" s="252"/>
      <c r="CS4" s="252"/>
      <c r="CT4" s="252"/>
      <c r="CU4" s="252"/>
      <c r="CV4" s="252"/>
      <c r="CW4" s="252"/>
      <c r="CX4" s="252"/>
      <c r="CY4" s="252"/>
      <c r="CZ4" s="252"/>
      <c r="DA4" s="252"/>
      <c r="DB4" s="252"/>
      <c r="DC4" s="252"/>
      <c r="DD4" s="252"/>
      <c r="DE4" s="252"/>
      <c r="DF4" s="252"/>
      <c r="DG4" s="252"/>
      <c r="DH4" s="252"/>
      <c r="DI4" s="252"/>
      <c r="DJ4" s="252"/>
      <c r="DK4" s="252"/>
      <c r="DL4" s="252"/>
      <c r="DM4" s="252"/>
      <c r="DN4" s="252"/>
      <c r="DO4" s="252"/>
      <c r="DP4" s="252"/>
      <c r="DQ4" s="252"/>
      <c r="DR4" s="252"/>
      <c r="DS4" s="252"/>
      <c r="DT4" s="252"/>
      <c r="DU4" s="252"/>
      <c r="DV4" s="252"/>
      <c r="DW4" s="252"/>
      <c r="DX4" s="252"/>
      <c r="DY4" s="252"/>
      <c r="DZ4" s="252"/>
      <c r="EA4" s="254"/>
    </row>
    <row r="5" spans="1:131" s="255" customFormat="1" ht="26.25" customHeight="1">
      <c r="A5" s="1084" t="s">
        <v>365</v>
      </c>
      <c r="B5" s="1085"/>
      <c r="C5" s="1085"/>
      <c r="D5" s="1085"/>
      <c r="E5" s="1085"/>
      <c r="F5" s="1085"/>
      <c r="G5" s="1085"/>
      <c r="H5" s="1085"/>
      <c r="I5" s="1085"/>
      <c r="J5" s="1085"/>
      <c r="K5" s="1085"/>
      <c r="L5" s="1085"/>
      <c r="M5" s="1085"/>
      <c r="N5" s="1085"/>
      <c r="O5" s="1085"/>
      <c r="P5" s="1086"/>
      <c r="Q5" s="1090" t="s">
        <v>366</v>
      </c>
      <c r="R5" s="1091"/>
      <c r="S5" s="1091"/>
      <c r="T5" s="1091"/>
      <c r="U5" s="1092"/>
      <c r="V5" s="1090" t="s">
        <v>367</v>
      </c>
      <c r="W5" s="1091"/>
      <c r="X5" s="1091"/>
      <c r="Y5" s="1091"/>
      <c r="Z5" s="1092"/>
      <c r="AA5" s="1090" t="s">
        <v>368</v>
      </c>
      <c r="AB5" s="1091"/>
      <c r="AC5" s="1091"/>
      <c r="AD5" s="1091"/>
      <c r="AE5" s="1091"/>
      <c r="AF5" s="1202" t="s">
        <v>369</v>
      </c>
      <c r="AG5" s="1091"/>
      <c r="AH5" s="1091"/>
      <c r="AI5" s="1091"/>
      <c r="AJ5" s="1106"/>
      <c r="AK5" s="1091" t="s">
        <v>370</v>
      </c>
      <c r="AL5" s="1091"/>
      <c r="AM5" s="1091"/>
      <c r="AN5" s="1091"/>
      <c r="AO5" s="1092"/>
      <c r="AP5" s="1090" t="s">
        <v>371</v>
      </c>
      <c r="AQ5" s="1091"/>
      <c r="AR5" s="1091"/>
      <c r="AS5" s="1091"/>
      <c r="AT5" s="1092"/>
      <c r="AU5" s="1090" t="s">
        <v>372</v>
      </c>
      <c r="AV5" s="1091"/>
      <c r="AW5" s="1091"/>
      <c r="AX5" s="1091"/>
      <c r="AY5" s="1106"/>
      <c r="AZ5" s="256"/>
      <c r="BA5" s="256"/>
      <c r="BB5" s="256"/>
      <c r="BC5" s="256"/>
      <c r="BD5" s="256"/>
      <c r="BE5" s="257"/>
      <c r="BF5" s="257"/>
      <c r="BG5" s="257"/>
      <c r="BH5" s="257"/>
      <c r="BI5" s="257"/>
      <c r="BJ5" s="257"/>
      <c r="BK5" s="257"/>
      <c r="BL5" s="257"/>
      <c r="BM5" s="257"/>
      <c r="BN5" s="257"/>
      <c r="BO5" s="257"/>
      <c r="BP5" s="257"/>
      <c r="BQ5" s="1084" t="s">
        <v>373</v>
      </c>
      <c r="BR5" s="1085"/>
      <c r="BS5" s="1085"/>
      <c r="BT5" s="1085"/>
      <c r="BU5" s="1085"/>
      <c r="BV5" s="1085"/>
      <c r="BW5" s="1085"/>
      <c r="BX5" s="1085"/>
      <c r="BY5" s="1085"/>
      <c r="BZ5" s="1085"/>
      <c r="CA5" s="1085"/>
      <c r="CB5" s="1085"/>
      <c r="CC5" s="1085"/>
      <c r="CD5" s="1085"/>
      <c r="CE5" s="1085"/>
      <c r="CF5" s="1085"/>
      <c r="CG5" s="1086"/>
      <c r="CH5" s="1090" t="s">
        <v>374</v>
      </c>
      <c r="CI5" s="1091"/>
      <c r="CJ5" s="1091"/>
      <c r="CK5" s="1091"/>
      <c r="CL5" s="1092"/>
      <c r="CM5" s="1090" t="s">
        <v>375</v>
      </c>
      <c r="CN5" s="1091"/>
      <c r="CO5" s="1091"/>
      <c r="CP5" s="1091"/>
      <c r="CQ5" s="1092"/>
      <c r="CR5" s="1090" t="s">
        <v>376</v>
      </c>
      <c r="CS5" s="1091"/>
      <c r="CT5" s="1091"/>
      <c r="CU5" s="1091"/>
      <c r="CV5" s="1092"/>
      <c r="CW5" s="1090" t="s">
        <v>377</v>
      </c>
      <c r="CX5" s="1091"/>
      <c r="CY5" s="1091"/>
      <c r="CZ5" s="1091"/>
      <c r="DA5" s="1092"/>
      <c r="DB5" s="1090" t="s">
        <v>378</v>
      </c>
      <c r="DC5" s="1091"/>
      <c r="DD5" s="1091"/>
      <c r="DE5" s="1091"/>
      <c r="DF5" s="1092"/>
      <c r="DG5" s="1187" t="s">
        <v>379</v>
      </c>
      <c r="DH5" s="1188"/>
      <c r="DI5" s="1188"/>
      <c r="DJ5" s="1188"/>
      <c r="DK5" s="1189"/>
      <c r="DL5" s="1187" t="s">
        <v>380</v>
      </c>
      <c r="DM5" s="1188"/>
      <c r="DN5" s="1188"/>
      <c r="DO5" s="1188"/>
      <c r="DP5" s="1189"/>
      <c r="DQ5" s="1090" t="s">
        <v>381</v>
      </c>
      <c r="DR5" s="1091"/>
      <c r="DS5" s="1091"/>
      <c r="DT5" s="1091"/>
      <c r="DU5" s="1092"/>
      <c r="DV5" s="1090" t="s">
        <v>372</v>
      </c>
      <c r="DW5" s="1091"/>
      <c r="DX5" s="1091"/>
      <c r="DY5" s="1091"/>
      <c r="DZ5" s="1106"/>
      <c r="EA5" s="254"/>
    </row>
    <row r="6" spans="1:131" s="255" customFormat="1" ht="26.25" customHeight="1" thickBot="1">
      <c r="A6" s="1087"/>
      <c r="B6" s="1088"/>
      <c r="C6" s="1088"/>
      <c r="D6" s="1088"/>
      <c r="E6" s="1088"/>
      <c r="F6" s="1088"/>
      <c r="G6" s="1088"/>
      <c r="H6" s="1088"/>
      <c r="I6" s="1088"/>
      <c r="J6" s="1088"/>
      <c r="K6" s="1088"/>
      <c r="L6" s="1088"/>
      <c r="M6" s="1088"/>
      <c r="N6" s="1088"/>
      <c r="O6" s="1088"/>
      <c r="P6" s="1089"/>
      <c r="Q6" s="1093"/>
      <c r="R6" s="1094"/>
      <c r="S6" s="1094"/>
      <c r="T6" s="1094"/>
      <c r="U6" s="1095"/>
      <c r="V6" s="1093"/>
      <c r="W6" s="1094"/>
      <c r="X6" s="1094"/>
      <c r="Y6" s="1094"/>
      <c r="Z6" s="1095"/>
      <c r="AA6" s="1093"/>
      <c r="AB6" s="1094"/>
      <c r="AC6" s="1094"/>
      <c r="AD6" s="1094"/>
      <c r="AE6" s="1094"/>
      <c r="AF6" s="1203"/>
      <c r="AG6" s="1094"/>
      <c r="AH6" s="1094"/>
      <c r="AI6" s="1094"/>
      <c r="AJ6" s="1107"/>
      <c r="AK6" s="1094"/>
      <c r="AL6" s="1094"/>
      <c r="AM6" s="1094"/>
      <c r="AN6" s="1094"/>
      <c r="AO6" s="1095"/>
      <c r="AP6" s="1093"/>
      <c r="AQ6" s="1094"/>
      <c r="AR6" s="1094"/>
      <c r="AS6" s="1094"/>
      <c r="AT6" s="1095"/>
      <c r="AU6" s="1093"/>
      <c r="AV6" s="1094"/>
      <c r="AW6" s="1094"/>
      <c r="AX6" s="1094"/>
      <c r="AY6" s="1107"/>
      <c r="AZ6" s="252"/>
      <c r="BA6" s="252"/>
      <c r="BB6" s="252"/>
      <c r="BC6" s="252"/>
      <c r="BD6" s="252"/>
      <c r="BE6" s="253"/>
      <c r="BF6" s="253"/>
      <c r="BG6" s="253"/>
      <c r="BH6" s="253"/>
      <c r="BI6" s="253"/>
      <c r="BJ6" s="253"/>
      <c r="BK6" s="253"/>
      <c r="BL6" s="253"/>
      <c r="BM6" s="253"/>
      <c r="BN6" s="253"/>
      <c r="BO6" s="253"/>
      <c r="BP6" s="253"/>
      <c r="BQ6" s="1087"/>
      <c r="BR6" s="1088"/>
      <c r="BS6" s="1088"/>
      <c r="BT6" s="1088"/>
      <c r="BU6" s="1088"/>
      <c r="BV6" s="1088"/>
      <c r="BW6" s="1088"/>
      <c r="BX6" s="1088"/>
      <c r="BY6" s="1088"/>
      <c r="BZ6" s="1088"/>
      <c r="CA6" s="1088"/>
      <c r="CB6" s="1088"/>
      <c r="CC6" s="1088"/>
      <c r="CD6" s="1088"/>
      <c r="CE6" s="1088"/>
      <c r="CF6" s="1088"/>
      <c r="CG6" s="1089"/>
      <c r="CH6" s="1093"/>
      <c r="CI6" s="1094"/>
      <c r="CJ6" s="1094"/>
      <c r="CK6" s="1094"/>
      <c r="CL6" s="1095"/>
      <c r="CM6" s="1093"/>
      <c r="CN6" s="1094"/>
      <c r="CO6" s="1094"/>
      <c r="CP6" s="1094"/>
      <c r="CQ6" s="1095"/>
      <c r="CR6" s="1093"/>
      <c r="CS6" s="1094"/>
      <c r="CT6" s="1094"/>
      <c r="CU6" s="1094"/>
      <c r="CV6" s="1095"/>
      <c r="CW6" s="1093"/>
      <c r="CX6" s="1094"/>
      <c r="CY6" s="1094"/>
      <c r="CZ6" s="1094"/>
      <c r="DA6" s="1095"/>
      <c r="DB6" s="1093"/>
      <c r="DC6" s="1094"/>
      <c r="DD6" s="1094"/>
      <c r="DE6" s="1094"/>
      <c r="DF6" s="1095"/>
      <c r="DG6" s="1190"/>
      <c r="DH6" s="1191"/>
      <c r="DI6" s="1191"/>
      <c r="DJ6" s="1191"/>
      <c r="DK6" s="1192"/>
      <c r="DL6" s="1190"/>
      <c r="DM6" s="1191"/>
      <c r="DN6" s="1191"/>
      <c r="DO6" s="1191"/>
      <c r="DP6" s="1192"/>
      <c r="DQ6" s="1093"/>
      <c r="DR6" s="1094"/>
      <c r="DS6" s="1094"/>
      <c r="DT6" s="1094"/>
      <c r="DU6" s="1095"/>
      <c r="DV6" s="1093"/>
      <c r="DW6" s="1094"/>
      <c r="DX6" s="1094"/>
      <c r="DY6" s="1094"/>
      <c r="DZ6" s="1107"/>
      <c r="EA6" s="254"/>
    </row>
    <row r="7" spans="1:131" s="255" customFormat="1" ht="26.25" customHeight="1" thickTop="1">
      <c r="A7" s="258">
        <v>1</v>
      </c>
      <c r="B7" s="1139" t="s">
        <v>382</v>
      </c>
      <c r="C7" s="1140"/>
      <c r="D7" s="1140"/>
      <c r="E7" s="1140"/>
      <c r="F7" s="1140"/>
      <c r="G7" s="1140"/>
      <c r="H7" s="1140"/>
      <c r="I7" s="1140"/>
      <c r="J7" s="1140"/>
      <c r="K7" s="1140"/>
      <c r="L7" s="1140"/>
      <c r="M7" s="1140"/>
      <c r="N7" s="1140"/>
      <c r="O7" s="1140"/>
      <c r="P7" s="1141"/>
      <c r="Q7" s="1193">
        <v>6628</v>
      </c>
      <c r="R7" s="1194"/>
      <c r="S7" s="1194"/>
      <c r="T7" s="1194"/>
      <c r="U7" s="1194"/>
      <c r="V7" s="1194">
        <v>6501</v>
      </c>
      <c r="W7" s="1194"/>
      <c r="X7" s="1194"/>
      <c r="Y7" s="1194"/>
      <c r="Z7" s="1194"/>
      <c r="AA7" s="1194">
        <v>127</v>
      </c>
      <c r="AB7" s="1194"/>
      <c r="AC7" s="1194"/>
      <c r="AD7" s="1194"/>
      <c r="AE7" s="1195"/>
      <c r="AF7" s="1196">
        <v>53</v>
      </c>
      <c r="AG7" s="1197"/>
      <c r="AH7" s="1197"/>
      <c r="AI7" s="1197"/>
      <c r="AJ7" s="1198"/>
      <c r="AK7" s="1180" t="s">
        <v>582</v>
      </c>
      <c r="AL7" s="1181"/>
      <c r="AM7" s="1181"/>
      <c r="AN7" s="1181"/>
      <c r="AO7" s="1181"/>
      <c r="AP7" s="1181">
        <v>6088</v>
      </c>
      <c r="AQ7" s="1181"/>
      <c r="AR7" s="1181"/>
      <c r="AS7" s="1181"/>
      <c r="AT7" s="1181"/>
      <c r="AU7" s="1182"/>
      <c r="AV7" s="1182"/>
      <c r="AW7" s="1182"/>
      <c r="AX7" s="1182"/>
      <c r="AY7" s="1183"/>
      <c r="AZ7" s="252"/>
      <c r="BA7" s="252"/>
      <c r="BB7" s="252"/>
      <c r="BC7" s="252"/>
      <c r="BD7" s="252"/>
      <c r="BE7" s="253"/>
      <c r="BF7" s="253"/>
      <c r="BG7" s="253"/>
      <c r="BH7" s="253"/>
      <c r="BI7" s="253"/>
      <c r="BJ7" s="253"/>
      <c r="BK7" s="253"/>
      <c r="BL7" s="253"/>
      <c r="BM7" s="253"/>
      <c r="BN7" s="253"/>
      <c r="BO7" s="253"/>
      <c r="BP7" s="253"/>
      <c r="BQ7" s="259">
        <v>1</v>
      </c>
      <c r="BR7" s="260"/>
      <c r="BS7" s="1184" t="s">
        <v>596</v>
      </c>
      <c r="BT7" s="1185"/>
      <c r="BU7" s="1185"/>
      <c r="BV7" s="1185"/>
      <c r="BW7" s="1185"/>
      <c r="BX7" s="1185"/>
      <c r="BY7" s="1185"/>
      <c r="BZ7" s="1185"/>
      <c r="CA7" s="1185"/>
      <c r="CB7" s="1185"/>
      <c r="CC7" s="1185"/>
      <c r="CD7" s="1185"/>
      <c r="CE7" s="1185"/>
      <c r="CF7" s="1185"/>
      <c r="CG7" s="1186"/>
      <c r="CH7" s="1177">
        <v>0</v>
      </c>
      <c r="CI7" s="1178"/>
      <c r="CJ7" s="1178"/>
      <c r="CK7" s="1178"/>
      <c r="CL7" s="1179"/>
      <c r="CM7" s="1177">
        <v>11</v>
      </c>
      <c r="CN7" s="1178"/>
      <c r="CO7" s="1178"/>
      <c r="CP7" s="1178"/>
      <c r="CQ7" s="1179"/>
      <c r="CR7" s="1177">
        <v>5</v>
      </c>
      <c r="CS7" s="1178"/>
      <c r="CT7" s="1178"/>
      <c r="CU7" s="1178"/>
      <c r="CV7" s="1179"/>
      <c r="CW7" s="1177" t="s">
        <v>514</v>
      </c>
      <c r="CX7" s="1178"/>
      <c r="CY7" s="1178"/>
      <c r="CZ7" s="1178"/>
      <c r="DA7" s="1179"/>
      <c r="DB7" s="1177" t="s">
        <v>514</v>
      </c>
      <c r="DC7" s="1178"/>
      <c r="DD7" s="1178"/>
      <c r="DE7" s="1178"/>
      <c r="DF7" s="1179"/>
      <c r="DG7" s="1177" t="s">
        <v>514</v>
      </c>
      <c r="DH7" s="1178"/>
      <c r="DI7" s="1178"/>
      <c r="DJ7" s="1178"/>
      <c r="DK7" s="1179"/>
      <c r="DL7" s="1177" t="s">
        <v>514</v>
      </c>
      <c r="DM7" s="1178"/>
      <c r="DN7" s="1178"/>
      <c r="DO7" s="1178"/>
      <c r="DP7" s="1179"/>
      <c r="DQ7" s="1177" t="s">
        <v>514</v>
      </c>
      <c r="DR7" s="1178"/>
      <c r="DS7" s="1178"/>
      <c r="DT7" s="1178"/>
      <c r="DU7" s="1179"/>
      <c r="DV7" s="1204"/>
      <c r="DW7" s="1205"/>
      <c r="DX7" s="1205"/>
      <c r="DY7" s="1205"/>
      <c r="DZ7" s="1206"/>
      <c r="EA7" s="254"/>
    </row>
    <row r="8" spans="1:131" s="255" customFormat="1" ht="26.25" customHeight="1">
      <c r="A8" s="261">
        <v>2</v>
      </c>
      <c r="B8" s="1126" t="s">
        <v>383</v>
      </c>
      <c r="C8" s="1127"/>
      <c r="D8" s="1127"/>
      <c r="E8" s="1127"/>
      <c r="F8" s="1127"/>
      <c r="G8" s="1127"/>
      <c r="H8" s="1127"/>
      <c r="I8" s="1127"/>
      <c r="J8" s="1127"/>
      <c r="K8" s="1127"/>
      <c r="L8" s="1127"/>
      <c r="M8" s="1127"/>
      <c r="N8" s="1127"/>
      <c r="O8" s="1127"/>
      <c r="P8" s="1128"/>
      <c r="Q8" s="1132">
        <v>11</v>
      </c>
      <c r="R8" s="1133"/>
      <c r="S8" s="1133"/>
      <c r="T8" s="1133"/>
      <c r="U8" s="1133"/>
      <c r="V8" s="1133">
        <v>18</v>
      </c>
      <c r="W8" s="1133"/>
      <c r="X8" s="1133"/>
      <c r="Y8" s="1133"/>
      <c r="Z8" s="1133"/>
      <c r="AA8" s="1133">
        <v>-7</v>
      </c>
      <c r="AB8" s="1133"/>
      <c r="AC8" s="1133"/>
      <c r="AD8" s="1133"/>
      <c r="AE8" s="1134"/>
      <c r="AF8" s="1108" t="s">
        <v>129</v>
      </c>
      <c r="AG8" s="1109"/>
      <c r="AH8" s="1109"/>
      <c r="AI8" s="1109"/>
      <c r="AJ8" s="1110"/>
      <c r="AK8" s="1175" t="s">
        <v>582</v>
      </c>
      <c r="AL8" s="1176"/>
      <c r="AM8" s="1176"/>
      <c r="AN8" s="1176"/>
      <c r="AO8" s="1176"/>
      <c r="AP8" s="1176" t="s">
        <v>582</v>
      </c>
      <c r="AQ8" s="1176"/>
      <c r="AR8" s="1176"/>
      <c r="AS8" s="1176"/>
      <c r="AT8" s="1176"/>
      <c r="AU8" s="1173"/>
      <c r="AV8" s="1173"/>
      <c r="AW8" s="1173"/>
      <c r="AX8" s="1173"/>
      <c r="AY8" s="1174"/>
      <c r="AZ8" s="252"/>
      <c r="BA8" s="252"/>
      <c r="BB8" s="252"/>
      <c r="BC8" s="252"/>
      <c r="BD8" s="252"/>
      <c r="BE8" s="253"/>
      <c r="BF8" s="253"/>
      <c r="BG8" s="253"/>
      <c r="BH8" s="253"/>
      <c r="BI8" s="253"/>
      <c r="BJ8" s="253"/>
      <c r="BK8" s="253"/>
      <c r="BL8" s="253"/>
      <c r="BM8" s="253"/>
      <c r="BN8" s="253"/>
      <c r="BO8" s="253"/>
      <c r="BP8" s="253"/>
      <c r="BQ8" s="262">
        <v>2</v>
      </c>
      <c r="BR8" s="263"/>
      <c r="BS8" s="1103" t="s">
        <v>597</v>
      </c>
      <c r="BT8" s="1104"/>
      <c r="BU8" s="1104"/>
      <c r="BV8" s="1104"/>
      <c r="BW8" s="1104"/>
      <c r="BX8" s="1104"/>
      <c r="BY8" s="1104"/>
      <c r="BZ8" s="1104"/>
      <c r="CA8" s="1104"/>
      <c r="CB8" s="1104"/>
      <c r="CC8" s="1104"/>
      <c r="CD8" s="1104"/>
      <c r="CE8" s="1104"/>
      <c r="CF8" s="1104"/>
      <c r="CG8" s="1105"/>
      <c r="CH8" s="1078">
        <v>0</v>
      </c>
      <c r="CI8" s="1079"/>
      <c r="CJ8" s="1079"/>
      <c r="CK8" s="1079"/>
      <c r="CL8" s="1080"/>
      <c r="CM8" s="1078">
        <v>5</v>
      </c>
      <c r="CN8" s="1079"/>
      <c r="CO8" s="1079"/>
      <c r="CP8" s="1079"/>
      <c r="CQ8" s="1080"/>
      <c r="CR8" s="1078">
        <v>4</v>
      </c>
      <c r="CS8" s="1079"/>
      <c r="CT8" s="1079"/>
      <c r="CU8" s="1079"/>
      <c r="CV8" s="1080"/>
      <c r="CW8" s="1078" t="s">
        <v>514</v>
      </c>
      <c r="CX8" s="1079"/>
      <c r="CY8" s="1079"/>
      <c r="CZ8" s="1079"/>
      <c r="DA8" s="1080"/>
      <c r="DB8" s="1078" t="s">
        <v>514</v>
      </c>
      <c r="DC8" s="1079"/>
      <c r="DD8" s="1079"/>
      <c r="DE8" s="1079"/>
      <c r="DF8" s="1080"/>
      <c r="DG8" s="1078" t="s">
        <v>514</v>
      </c>
      <c r="DH8" s="1079"/>
      <c r="DI8" s="1079"/>
      <c r="DJ8" s="1079"/>
      <c r="DK8" s="1080"/>
      <c r="DL8" s="1078" t="s">
        <v>514</v>
      </c>
      <c r="DM8" s="1079"/>
      <c r="DN8" s="1079"/>
      <c r="DO8" s="1079"/>
      <c r="DP8" s="1080"/>
      <c r="DQ8" s="1078" t="s">
        <v>514</v>
      </c>
      <c r="DR8" s="1079"/>
      <c r="DS8" s="1079"/>
      <c r="DT8" s="1079"/>
      <c r="DU8" s="1080"/>
      <c r="DV8" s="1081"/>
      <c r="DW8" s="1082"/>
      <c r="DX8" s="1082"/>
      <c r="DY8" s="1082"/>
      <c r="DZ8" s="1083"/>
      <c r="EA8" s="254"/>
    </row>
    <row r="9" spans="1:131" s="255" customFormat="1" ht="26.25" customHeight="1">
      <c r="A9" s="261">
        <v>3</v>
      </c>
      <c r="B9" s="1126" t="s">
        <v>384</v>
      </c>
      <c r="C9" s="1127"/>
      <c r="D9" s="1127"/>
      <c r="E9" s="1127"/>
      <c r="F9" s="1127"/>
      <c r="G9" s="1127"/>
      <c r="H9" s="1127"/>
      <c r="I9" s="1127"/>
      <c r="J9" s="1127"/>
      <c r="K9" s="1127"/>
      <c r="L9" s="1127"/>
      <c r="M9" s="1127"/>
      <c r="N9" s="1127"/>
      <c r="O9" s="1127"/>
      <c r="P9" s="1128"/>
      <c r="Q9" s="1132">
        <v>9</v>
      </c>
      <c r="R9" s="1133"/>
      <c r="S9" s="1133"/>
      <c r="T9" s="1133"/>
      <c r="U9" s="1133"/>
      <c r="V9" s="1133">
        <v>13</v>
      </c>
      <c r="W9" s="1133"/>
      <c r="X9" s="1133"/>
      <c r="Y9" s="1133"/>
      <c r="Z9" s="1133"/>
      <c r="AA9" s="1133">
        <v>-4</v>
      </c>
      <c r="AB9" s="1133"/>
      <c r="AC9" s="1133"/>
      <c r="AD9" s="1133"/>
      <c r="AE9" s="1134"/>
      <c r="AF9" s="1108" t="s">
        <v>129</v>
      </c>
      <c r="AG9" s="1109"/>
      <c r="AH9" s="1109"/>
      <c r="AI9" s="1109"/>
      <c r="AJ9" s="1110"/>
      <c r="AK9" s="1175" t="s">
        <v>582</v>
      </c>
      <c r="AL9" s="1176"/>
      <c r="AM9" s="1176"/>
      <c r="AN9" s="1176"/>
      <c r="AO9" s="1176"/>
      <c r="AP9" s="1176" t="s">
        <v>582</v>
      </c>
      <c r="AQ9" s="1176"/>
      <c r="AR9" s="1176"/>
      <c r="AS9" s="1176"/>
      <c r="AT9" s="1176"/>
      <c r="AU9" s="1173"/>
      <c r="AV9" s="1173"/>
      <c r="AW9" s="1173"/>
      <c r="AX9" s="1173"/>
      <c r="AY9" s="1174"/>
      <c r="AZ9" s="252"/>
      <c r="BA9" s="252"/>
      <c r="BB9" s="252"/>
      <c r="BC9" s="252"/>
      <c r="BD9" s="252"/>
      <c r="BE9" s="253"/>
      <c r="BF9" s="253"/>
      <c r="BG9" s="253"/>
      <c r="BH9" s="253"/>
      <c r="BI9" s="253"/>
      <c r="BJ9" s="253"/>
      <c r="BK9" s="253"/>
      <c r="BL9" s="253"/>
      <c r="BM9" s="253"/>
      <c r="BN9" s="253"/>
      <c r="BO9" s="253"/>
      <c r="BP9" s="253"/>
      <c r="BQ9" s="262">
        <v>3</v>
      </c>
      <c r="BR9" s="263"/>
      <c r="BS9" s="1103" t="s">
        <v>598</v>
      </c>
      <c r="BT9" s="1104"/>
      <c r="BU9" s="1104"/>
      <c r="BV9" s="1104"/>
      <c r="BW9" s="1104"/>
      <c r="BX9" s="1104"/>
      <c r="BY9" s="1104"/>
      <c r="BZ9" s="1104"/>
      <c r="CA9" s="1104"/>
      <c r="CB9" s="1104"/>
      <c r="CC9" s="1104"/>
      <c r="CD9" s="1104"/>
      <c r="CE9" s="1104"/>
      <c r="CF9" s="1104"/>
      <c r="CG9" s="1105"/>
      <c r="CH9" s="1078">
        <v>3</v>
      </c>
      <c r="CI9" s="1079"/>
      <c r="CJ9" s="1079"/>
      <c r="CK9" s="1079"/>
      <c r="CL9" s="1080"/>
      <c r="CM9" s="1078">
        <v>8</v>
      </c>
      <c r="CN9" s="1079"/>
      <c r="CO9" s="1079"/>
      <c r="CP9" s="1079"/>
      <c r="CQ9" s="1080"/>
      <c r="CR9" s="1078">
        <v>5</v>
      </c>
      <c r="CS9" s="1079"/>
      <c r="CT9" s="1079"/>
      <c r="CU9" s="1079"/>
      <c r="CV9" s="1080"/>
      <c r="CW9" s="1078" t="s">
        <v>514</v>
      </c>
      <c r="CX9" s="1079"/>
      <c r="CY9" s="1079"/>
      <c r="CZ9" s="1079"/>
      <c r="DA9" s="1080"/>
      <c r="DB9" s="1078" t="s">
        <v>514</v>
      </c>
      <c r="DC9" s="1079"/>
      <c r="DD9" s="1079"/>
      <c r="DE9" s="1079"/>
      <c r="DF9" s="1080"/>
      <c r="DG9" s="1078" t="s">
        <v>514</v>
      </c>
      <c r="DH9" s="1079"/>
      <c r="DI9" s="1079"/>
      <c r="DJ9" s="1079"/>
      <c r="DK9" s="1080"/>
      <c r="DL9" s="1078" t="s">
        <v>514</v>
      </c>
      <c r="DM9" s="1079"/>
      <c r="DN9" s="1079"/>
      <c r="DO9" s="1079"/>
      <c r="DP9" s="1080"/>
      <c r="DQ9" s="1078" t="s">
        <v>514</v>
      </c>
      <c r="DR9" s="1079"/>
      <c r="DS9" s="1079"/>
      <c r="DT9" s="1079"/>
      <c r="DU9" s="1080"/>
      <c r="DV9" s="1081"/>
      <c r="DW9" s="1082"/>
      <c r="DX9" s="1082"/>
      <c r="DY9" s="1082"/>
      <c r="DZ9" s="1083"/>
      <c r="EA9" s="254"/>
    </row>
    <row r="10" spans="1:131" s="255" customFormat="1" ht="26.25" customHeight="1">
      <c r="A10" s="261">
        <v>4</v>
      </c>
      <c r="B10" s="1126"/>
      <c r="C10" s="1127"/>
      <c r="D10" s="1127"/>
      <c r="E10" s="1127"/>
      <c r="F10" s="1127"/>
      <c r="G10" s="1127"/>
      <c r="H10" s="1127"/>
      <c r="I10" s="1127"/>
      <c r="J10" s="1127"/>
      <c r="K10" s="1127"/>
      <c r="L10" s="1127"/>
      <c r="M10" s="1127"/>
      <c r="N10" s="1127"/>
      <c r="O10" s="1127"/>
      <c r="P10" s="1128"/>
      <c r="Q10" s="1132"/>
      <c r="R10" s="1133"/>
      <c r="S10" s="1133"/>
      <c r="T10" s="1133"/>
      <c r="U10" s="1133"/>
      <c r="V10" s="1133"/>
      <c r="W10" s="1133"/>
      <c r="X10" s="1133"/>
      <c r="Y10" s="1133"/>
      <c r="Z10" s="1133"/>
      <c r="AA10" s="1133"/>
      <c r="AB10" s="1133"/>
      <c r="AC10" s="1133"/>
      <c r="AD10" s="1133"/>
      <c r="AE10" s="1134"/>
      <c r="AF10" s="1108"/>
      <c r="AG10" s="1109"/>
      <c r="AH10" s="1109"/>
      <c r="AI10" s="1109"/>
      <c r="AJ10" s="1110"/>
      <c r="AK10" s="1175"/>
      <c r="AL10" s="1176"/>
      <c r="AM10" s="1176"/>
      <c r="AN10" s="1176"/>
      <c r="AO10" s="1176"/>
      <c r="AP10" s="1176"/>
      <c r="AQ10" s="1176"/>
      <c r="AR10" s="1176"/>
      <c r="AS10" s="1176"/>
      <c r="AT10" s="1176"/>
      <c r="AU10" s="1173"/>
      <c r="AV10" s="1173"/>
      <c r="AW10" s="1173"/>
      <c r="AX10" s="1173"/>
      <c r="AY10" s="1174"/>
      <c r="AZ10" s="252"/>
      <c r="BA10" s="252"/>
      <c r="BB10" s="252"/>
      <c r="BC10" s="252"/>
      <c r="BD10" s="252"/>
      <c r="BE10" s="253"/>
      <c r="BF10" s="253"/>
      <c r="BG10" s="253"/>
      <c r="BH10" s="253"/>
      <c r="BI10" s="253"/>
      <c r="BJ10" s="253"/>
      <c r="BK10" s="253"/>
      <c r="BL10" s="253"/>
      <c r="BM10" s="253"/>
      <c r="BN10" s="253"/>
      <c r="BO10" s="253"/>
      <c r="BP10" s="253"/>
      <c r="BQ10" s="262">
        <v>4</v>
      </c>
      <c r="BR10" s="263"/>
      <c r="BS10" s="1103"/>
      <c r="BT10" s="1104"/>
      <c r="BU10" s="1104"/>
      <c r="BV10" s="1104"/>
      <c r="BW10" s="1104"/>
      <c r="BX10" s="1104"/>
      <c r="BY10" s="1104"/>
      <c r="BZ10" s="1104"/>
      <c r="CA10" s="1104"/>
      <c r="CB10" s="1104"/>
      <c r="CC10" s="1104"/>
      <c r="CD10" s="1104"/>
      <c r="CE10" s="1104"/>
      <c r="CF10" s="1104"/>
      <c r="CG10" s="1105"/>
      <c r="CH10" s="1078"/>
      <c r="CI10" s="1079"/>
      <c r="CJ10" s="1079"/>
      <c r="CK10" s="1079"/>
      <c r="CL10" s="1080"/>
      <c r="CM10" s="1078"/>
      <c r="CN10" s="1079"/>
      <c r="CO10" s="1079"/>
      <c r="CP10" s="1079"/>
      <c r="CQ10" s="1080"/>
      <c r="CR10" s="1078"/>
      <c r="CS10" s="1079"/>
      <c r="CT10" s="1079"/>
      <c r="CU10" s="1079"/>
      <c r="CV10" s="1080"/>
      <c r="CW10" s="1078"/>
      <c r="CX10" s="1079"/>
      <c r="CY10" s="1079"/>
      <c r="CZ10" s="1079"/>
      <c r="DA10" s="1080"/>
      <c r="DB10" s="1078"/>
      <c r="DC10" s="1079"/>
      <c r="DD10" s="1079"/>
      <c r="DE10" s="1079"/>
      <c r="DF10" s="1080"/>
      <c r="DG10" s="1078"/>
      <c r="DH10" s="1079"/>
      <c r="DI10" s="1079"/>
      <c r="DJ10" s="1079"/>
      <c r="DK10" s="1080"/>
      <c r="DL10" s="1078"/>
      <c r="DM10" s="1079"/>
      <c r="DN10" s="1079"/>
      <c r="DO10" s="1079"/>
      <c r="DP10" s="1080"/>
      <c r="DQ10" s="1078"/>
      <c r="DR10" s="1079"/>
      <c r="DS10" s="1079"/>
      <c r="DT10" s="1079"/>
      <c r="DU10" s="1080"/>
      <c r="DV10" s="1081"/>
      <c r="DW10" s="1082"/>
      <c r="DX10" s="1082"/>
      <c r="DY10" s="1082"/>
      <c r="DZ10" s="1083"/>
      <c r="EA10" s="254"/>
    </row>
    <row r="11" spans="1:131" s="255" customFormat="1" ht="26.25" customHeight="1">
      <c r="A11" s="261">
        <v>5</v>
      </c>
      <c r="B11" s="1126"/>
      <c r="C11" s="1127"/>
      <c r="D11" s="1127"/>
      <c r="E11" s="1127"/>
      <c r="F11" s="1127"/>
      <c r="G11" s="1127"/>
      <c r="H11" s="1127"/>
      <c r="I11" s="1127"/>
      <c r="J11" s="1127"/>
      <c r="K11" s="1127"/>
      <c r="L11" s="1127"/>
      <c r="M11" s="1127"/>
      <c r="N11" s="1127"/>
      <c r="O11" s="1127"/>
      <c r="P11" s="1128"/>
      <c r="Q11" s="1132"/>
      <c r="R11" s="1133"/>
      <c r="S11" s="1133"/>
      <c r="T11" s="1133"/>
      <c r="U11" s="1133"/>
      <c r="V11" s="1133"/>
      <c r="W11" s="1133"/>
      <c r="X11" s="1133"/>
      <c r="Y11" s="1133"/>
      <c r="Z11" s="1133"/>
      <c r="AA11" s="1133"/>
      <c r="AB11" s="1133"/>
      <c r="AC11" s="1133"/>
      <c r="AD11" s="1133"/>
      <c r="AE11" s="1134"/>
      <c r="AF11" s="1108"/>
      <c r="AG11" s="1109"/>
      <c r="AH11" s="1109"/>
      <c r="AI11" s="1109"/>
      <c r="AJ11" s="1110"/>
      <c r="AK11" s="1175"/>
      <c r="AL11" s="1176"/>
      <c r="AM11" s="1176"/>
      <c r="AN11" s="1176"/>
      <c r="AO11" s="1176"/>
      <c r="AP11" s="1176"/>
      <c r="AQ11" s="1176"/>
      <c r="AR11" s="1176"/>
      <c r="AS11" s="1176"/>
      <c r="AT11" s="1176"/>
      <c r="AU11" s="1173"/>
      <c r="AV11" s="1173"/>
      <c r="AW11" s="1173"/>
      <c r="AX11" s="1173"/>
      <c r="AY11" s="1174"/>
      <c r="AZ11" s="252"/>
      <c r="BA11" s="252"/>
      <c r="BB11" s="252"/>
      <c r="BC11" s="252"/>
      <c r="BD11" s="252"/>
      <c r="BE11" s="253"/>
      <c r="BF11" s="253"/>
      <c r="BG11" s="253"/>
      <c r="BH11" s="253"/>
      <c r="BI11" s="253"/>
      <c r="BJ11" s="253"/>
      <c r="BK11" s="253"/>
      <c r="BL11" s="253"/>
      <c r="BM11" s="253"/>
      <c r="BN11" s="253"/>
      <c r="BO11" s="253"/>
      <c r="BP11" s="253"/>
      <c r="BQ11" s="262">
        <v>5</v>
      </c>
      <c r="BR11" s="263"/>
      <c r="BS11" s="1103"/>
      <c r="BT11" s="1104"/>
      <c r="BU11" s="1104"/>
      <c r="BV11" s="1104"/>
      <c r="BW11" s="1104"/>
      <c r="BX11" s="1104"/>
      <c r="BY11" s="1104"/>
      <c r="BZ11" s="1104"/>
      <c r="CA11" s="1104"/>
      <c r="CB11" s="1104"/>
      <c r="CC11" s="1104"/>
      <c r="CD11" s="1104"/>
      <c r="CE11" s="1104"/>
      <c r="CF11" s="1104"/>
      <c r="CG11" s="1105"/>
      <c r="CH11" s="1078"/>
      <c r="CI11" s="1079"/>
      <c r="CJ11" s="1079"/>
      <c r="CK11" s="1079"/>
      <c r="CL11" s="1080"/>
      <c r="CM11" s="1078"/>
      <c r="CN11" s="1079"/>
      <c r="CO11" s="1079"/>
      <c r="CP11" s="1079"/>
      <c r="CQ11" s="1080"/>
      <c r="CR11" s="1078"/>
      <c r="CS11" s="1079"/>
      <c r="CT11" s="1079"/>
      <c r="CU11" s="1079"/>
      <c r="CV11" s="1080"/>
      <c r="CW11" s="1078"/>
      <c r="CX11" s="1079"/>
      <c r="CY11" s="1079"/>
      <c r="CZ11" s="1079"/>
      <c r="DA11" s="1080"/>
      <c r="DB11" s="1078"/>
      <c r="DC11" s="1079"/>
      <c r="DD11" s="1079"/>
      <c r="DE11" s="1079"/>
      <c r="DF11" s="1080"/>
      <c r="DG11" s="1078"/>
      <c r="DH11" s="1079"/>
      <c r="DI11" s="1079"/>
      <c r="DJ11" s="1079"/>
      <c r="DK11" s="1080"/>
      <c r="DL11" s="1078"/>
      <c r="DM11" s="1079"/>
      <c r="DN11" s="1079"/>
      <c r="DO11" s="1079"/>
      <c r="DP11" s="1080"/>
      <c r="DQ11" s="1078"/>
      <c r="DR11" s="1079"/>
      <c r="DS11" s="1079"/>
      <c r="DT11" s="1079"/>
      <c r="DU11" s="1080"/>
      <c r="DV11" s="1081"/>
      <c r="DW11" s="1082"/>
      <c r="DX11" s="1082"/>
      <c r="DY11" s="1082"/>
      <c r="DZ11" s="1083"/>
      <c r="EA11" s="254"/>
    </row>
    <row r="12" spans="1:131" s="255" customFormat="1" ht="26.25" customHeight="1">
      <c r="A12" s="261">
        <v>6</v>
      </c>
      <c r="B12" s="1126"/>
      <c r="C12" s="1127"/>
      <c r="D12" s="1127"/>
      <c r="E12" s="1127"/>
      <c r="F12" s="1127"/>
      <c r="G12" s="1127"/>
      <c r="H12" s="1127"/>
      <c r="I12" s="1127"/>
      <c r="J12" s="1127"/>
      <c r="K12" s="1127"/>
      <c r="L12" s="1127"/>
      <c r="M12" s="1127"/>
      <c r="N12" s="1127"/>
      <c r="O12" s="1127"/>
      <c r="P12" s="1128"/>
      <c r="Q12" s="1132"/>
      <c r="R12" s="1133"/>
      <c r="S12" s="1133"/>
      <c r="T12" s="1133"/>
      <c r="U12" s="1133"/>
      <c r="V12" s="1133"/>
      <c r="W12" s="1133"/>
      <c r="X12" s="1133"/>
      <c r="Y12" s="1133"/>
      <c r="Z12" s="1133"/>
      <c r="AA12" s="1133"/>
      <c r="AB12" s="1133"/>
      <c r="AC12" s="1133"/>
      <c r="AD12" s="1133"/>
      <c r="AE12" s="1134"/>
      <c r="AF12" s="1108"/>
      <c r="AG12" s="1109"/>
      <c r="AH12" s="1109"/>
      <c r="AI12" s="1109"/>
      <c r="AJ12" s="1110"/>
      <c r="AK12" s="1175"/>
      <c r="AL12" s="1176"/>
      <c r="AM12" s="1176"/>
      <c r="AN12" s="1176"/>
      <c r="AO12" s="1176"/>
      <c r="AP12" s="1176"/>
      <c r="AQ12" s="1176"/>
      <c r="AR12" s="1176"/>
      <c r="AS12" s="1176"/>
      <c r="AT12" s="1176"/>
      <c r="AU12" s="1173"/>
      <c r="AV12" s="1173"/>
      <c r="AW12" s="1173"/>
      <c r="AX12" s="1173"/>
      <c r="AY12" s="1174"/>
      <c r="AZ12" s="252"/>
      <c r="BA12" s="252"/>
      <c r="BB12" s="252"/>
      <c r="BC12" s="252"/>
      <c r="BD12" s="252"/>
      <c r="BE12" s="253"/>
      <c r="BF12" s="253"/>
      <c r="BG12" s="253"/>
      <c r="BH12" s="253"/>
      <c r="BI12" s="253"/>
      <c r="BJ12" s="253"/>
      <c r="BK12" s="253"/>
      <c r="BL12" s="253"/>
      <c r="BM12" s="253"/>
      <c r="BN12" s="253"/>
      <c r="BO12" s="253"/>
      <c r="BP12" s="253"/>
      <c r="BQ12" s="262">
        <v>6</v>
      </c>
      <c r="BR12" s="263"/>
      <c r="BS12" s="1103"/>
      <c r="BT12" s="1104"/>
      <c r="BU12" s="1104"/>
      <c r="BV12" s="1104"/>
      <c r="BW12" s="1104"/>
      <c r="BX12" s="1104"/>
      <c r="BY12" s="1104"/>
      <c r="BZ12" s="1104"/>
      <c r="CA12" s="1104"/>
      <c r="CB12" s="1104"/>
      <c r="CC12" s="1104"/>
      <c r="CD12" s="1104"/>
      <c r="CE12" s="1104"/>
      <c r="CF12" s="1104"/>
      <c r="CG12" s="1105"/>
      <c r="CH12" s="1078"/>
      <c r="CI12" s="1079"/>
      <c r="CJ12" s="1079"/>
      <c r="CK12" s="1079"/>
      <c r="CL12" s="1080"/>
      <c r="CM12" s="1078"/>
      <c r="CN12" s="1079"/>
      <c r="CO12" s="1079"/>
      <c r="CP12" s="1079"/>
      <c r="CQ12" s="1080"/>
      <c r="CR12" s="1078"/>
      <c r="CS12" s="1079"/>
      <c r="CT12" s="1079"/>
      <c r="CU12" s="1079"/>
      <c r="CV12" s="1080"/>
      <c r="CW12" s="1078"/>
      <c r="CX12" s="1079"/>
      <c r="CY12" s="1079"/>
      <c r="CZ12" s="1079"/>
      <c r="DA12" s="1080"/>
      <c r="DB12" s="1078"/>
      <c r="DC12" s="1079"/>
      <c r="DD12" s="1079"/>
      <c r="DE12" s="1079"/>
      <c r="DF12" s="1080"/>
      <c r="DG12" s="1078"/>
      <c r="DH12" s="1079"/>
      <c r="DI12" s="1079"/>
      <c r="DJ12" s="1079"/>
      <c r="DK12" s="1080"/>
      <c r="DL12" s="1078"/>
      <c r="DM12" s="1079"/>
      <c r="DN12" s="1079"/>
      <c r="DO12" s="1079"/>
      <c r="DP12" s="1080"/>
      <c r="DQ12" s="1078"/>
      <c r="DR12" s="1079"/>
      <c r="DS12" s="1079"/>
      <c r="DT12" s="1079"/>
      <c r="DU12" s="1080"/>
      <c r="DV12" s="1081"/>
      <c r="DW12" s="1082"/>
      <c r="DX12" s="1082"/>
      <c r="DY12" s="1082"/>
      <c r="DZ12" s="1083"/>
      <c r="EA12" s="254"/>
    </row>
    <row r="13" spans="1:131" s="255" customFormat="1" ht="26.25" customHeight="1">
      <c r="A13" s="261">
        <v>7</v>
      </c>
      <c r="B13" s="1126"/>
      <c r="C13" s="1127"/>
      <c r="D13" s="1127"/>
      <c r="E13" s="1127"/>
      <c r="F13" s="1127"/>
      <c r="G13" s="1127"/>
      <c r="H13" s="1127"/>
      <c r="I13" s="1127"/>
      <c r="J13" s="1127"/>
      <c r="K13" s="1127"/>
      <c r="L13" s="1127"/>
      <c r="M13" s="1127"/>
      <c r="N13" s="1127"/>
      <c r="O13" s="1127"/>
      <c r="P13" s="1128"/>
      <c r="Q13" s="1132"/>
      <c r="R13" s="1133"/>
      <c r="S13" s="1133"/>
      <c r="T13" s="1133"/>
      <c r="U13" s="1133"/>
      <c r="V13" s="1133"/>
      <c r="W13" s="1133"/>
      <c r="X13" s="1133"/>
      <c r="Y13" s="1133"/>
      <c r="Z13" s="1133"/>
      <c r="AA13" s="1133"/>
      <c r="AB13" s="1133"/>
      <c r="AC13" s="1133"/>
      <c r="AD13" s="1133"/>
      <c r="AE13" s="1134"/>
      <c r="AF13" s="1108"/>
      <c r="AG13" s="1109"/>
      <c r="AH13" s="1109"/>
      <c r="AI13" s="1109"/>
      <c r="AJ13" s="1110"/>
      <c r="AK13" s="1175"/>
      <c r="AL13" s="1176"/>
      <c r="AM13" s="1176"/>
      <c r="AN13" s="1176"/>
      <c r="AO13" s="1176"/>
      <c r="AP13" s="1176"/>
      <c r="AQ13" s="1176"/>
      <c r="AR13" s="1176"/>
      <c r="AS13" s="1176"/>
      <c r="AT13" s="1176"/>
      <c r="AU13" s="1173"/>
      <c r="AV13" s="1173"/>
      <c r="AW13" s="1173"/>
      <c r="AX13" s="1173"/>
      <c r="AY13" s="1174"/>
      <c r="AZ13" s="252"/>
      <c r="BA13" s="252"/>
      <c r="BB13" s="252"/>
      <c r="BC13" s="252"/>
      <c r="BD13" s="252"/>
      <c r="BE13" s="253"/>
      <c r="BF13" s="253"/>
      <c r="BG13" s="253"/>
      <c r="BH13" s="253"/>
      <c r="BI13" s="253"/>
      <c r="BJ13" s="253"/>
      <c r="BK13" s="253"/>
      <c r="BL13" s="253"/>
      <c r="BM13" s="253"/>
      <c r="BN13" s="253"/>
      <c r="BO13" s="253"/>
      <c r="BP13" s="253"/>
      <c r="BQ13" s="262">
        <v>7</v>
      </c>
      <c r="BR13" s="263"/>
      <c r="BS13" s="1103"/>
      <c r="BT13" s="1104"/>
      <c r="BU13" s="1104"/>
      <c r="BV13" s="1104"/>
      <c r="BW13" s="1104"/>
      <c r="BX13" s="1104"/>
      <c r="BY13" s="1104"/>
      <c r="BZ13" s="1104"/>
      <c r="CA13" s="1104"/>
      <c r="CB13" s="1104"/>
      <c r="CC13" s="1104"/>
      <c r="CD13" s="1104"/>
      <c r="CE13" s="1104"/>
      <c r="CF13" s="1104"/>
      <c r="CG13" s="1105"/>
      <c r="CH13" s="1078"/>
      <c r="CI13" s="1079"/>
      <c r="CJ13" s="1079"/>
      <c r="CK13" s="1079"/>
      <c r="CL13" s="1080"/>
      <c r="CM13" s="1078"/>
      <c r="CN13" s="1079"/>
      <c r="CO13" s="1079"/>
      <c r="CP13" s="1079"/>
      <c r="CQ13" s="1080"/>
      <c r="CR13" s="1078"/>
      <c r="CS13" s="1079"/>
      <c r="CT13" s="1079"/>
      <c r="CU13" s="1079"/>
      <c r="CV13" s="1080"/>
      <c r="CW13" s="1078"/>
      <c r="CX13" s="1079"/>
      <c r="CY13" s="1079"/>
      <c r="CZ13" s="1079"/>
      <c r="DA13" s="1080"/>
      <c r="DB13" s="1078"/>
      <c r="DC13" s="1079"/>
      <c r="DD13" s="1079"/>
      <c r="DE13" s="1079"/>
      <c r="DF13" s="1080"/>
      <c r="DG13" s="1078"/>
      <c r="DH13" s="1079"/>
      <c r="DI13" s="1079"/>
      <c r="DJ13" s="1079"/>
      <c r="DK13" s="1080"/>
      <c r="DL13" s="1078"/>
      <c r="DM13" s="1079"/>
      <c r="DN13" s="1079"/>
      <c r="DO13" s="1079"/>
      <c r="DP13" s="1080"/>
      <c r="DQ13" s="1078"/>
      <c r="DR13" s="1079"/>
      <c r="DS13" s="1079"/>
      <c r="DT13" s="1079"/>
      <c r="DU13" s="1080"/>
      <c r="DV13" s="1081"/>
      <c r="DW13" s="1082"/>
      <c r="DX13" s="1082"/>
      <c r="DY13" s="1082"/>
      <c r="DZ13" s="1083"/>
      <c r="EA13" s="254"/>
    </row>
    <row r="14" spans="1:131" s="255" customFormat="1" ht="26.25" customHeight="1">
      <c r="A14" s="261">
        <v>8</v>
      </c>
      <c r="B14" s="1126"/>
      <c r="C14" s="1127"/>
      <c r="D14" s="1127"/>
      <c r="E14" s="1127"/>
      <c r="F14" s="1127"/>
      <c r="G14" s="1127"/>
      <c r="H14" s="1127"/>
      <c r="I14" s="1127"/>
      <c r="J14" s="1127"/>
      <c r="K14" s="1127"/>
      <c r="L14" s="1127"/>
      <c r="M14" s="1127"/>
      <c r="N14" s="1127"/>
      <c r="O14" s="1127"/>
      <c r="P14" s="1128"/>
      <c r="Q14" s="1132"/>
      <c r="R14" s="1133"/>
      <c r="S14" s="1133"/>
      <c r="T14" s="1133"/>
      <c r="U14" s="1133"/>
      <c r="V14" s="1133"/>
      <c r="W14" s="1133"/>
      <c r="X14" s="1133"/>
      <c r="Y14" s="1133"/>
      <c r="Z14" s="1133"/>
      <c r="AA14" s="1133"/>
      <c r="AB14" s="1133"/>
      <c r="AC14" s="1133"/>
      <c r="AD14" s="1133"/>
      <c r="AE14" s="1134"/>
      <c r="AF14" s="1108"/>
      <c r="AG14" s="1109"/>
      <c r="AH14" s="1109"/>
      <c r="AI14" s="1109"/>
      <c r="AJ14" s="1110"/>
      <c r="AK14" s="1175"/>
      <c r="AL14" s="1176"/>
      <c r="AM14" s="1176"/>
      <c r="AN14" s="1176"/>
      <c r="AO14" s="1176"/>
      <c r="AP14" s="1176"/>
      <c r="AQ14" s="1176"/>
      <c r="AR14" s="1176"/>
      <c r="AS14" s="1176"/>
      <c r="AT14" s="1176"/>
      <c r="AU14" s="1173"/>
      <c r="AV14" s="1173"/>
      <c r="AW14" s="1173"/>
      <c r="AX14" s="1173"/>
      <c r="AY14" s="1174"/>
      <c r="AZ14" s="252"/>
      <c r="BA14" s="252"/>
      <c r="BB14" s="252"/>
      <c r="BC14" s="252"/>
      <c r="BD14" s="252"/>
      <c r="BE14" s="253"/>
      <c r="BF14" s="253"/>
      <c r="BG14" s="253"/>
      <c r="BH14" s="253"/>
      <c r="BI14" s="253"/>
      <c r="BJ14" s="253"/>
      <c r="BK14" s="253"/>
      <c r="BL14" s="253"/>
      <c r="BM14" s="253"/>
      <c r="BN14" s="253"/>
      <c r="BO14" s="253"/>
      <c r="BP14" s="253"/>
      <c r="BQ14" s="262">
        <v>8</v>
      </c>
      <c r="BR14" s="263"/>
      <c r="BS14" s="1103"/>
      <c r="BT14" s="1104"/>
      <c r="BU14" s="1104"/>
      <c r="BV14" s="1104"/>
      <c r="BW14" s="1104"/>
      <c r="BX14" s="1104"/>
      <c r="BY14" s="1104"/>
      <c r="BZ14" s="1104"/>
      <c r="CA14" s="1104"/>
      <c r="CB14" s="1104"/>
      <c r="CC14" s="1104"/>
      <c r="CD14" s="1104"/>
      <c r="CE14" s="1104"/>
      <c r="CF14" s="1104"/>
      <c r="CG14" s="1105"/>
      <c r="CH14" s="1078"/>
      <c r="CI14" s="1079"/>
      <c r="CJ14" s="1079"/>
      <c r="CK14" s="1079"/>
      <c r="CL14" s="1080"/>
      <c r="CM14" s="1078"/>
      <c r="CN14" s="1079"/>
      <c r="CO14" s="1079"/>
      <c r="CP14" s="1079"/>
      <c r="CQ14" s="1080"/>
      <c r="CR14" s="1078"/>
      <c r="CS14" s="1079"/>
      <c r="CT14" s="1079"/>
      <c r="CU14" s="1079"/>
      <c r="CV14" s="1080"/>
      <c r="CW14" s="1078"/>
      <c r="CX14" s="1079"/>
      <c r="CY14" s="1079"/>
      <c r="CZ14" s="1079"/>
      <c r="DA14" s="1080"/>
      <c r="DB14" s="1078"/>
      <c r="DC14" s="1079"/>
      <c r="DD14" s="1079"/>
      <c r="DE14" s="1079"/>
      <c r="DF14" s="1080"/>
      <c r="DG14" s="1078"/>
      <c r="DH14" s="1079"/>
      <c r="DI14" s="1079"/>
      <c r="DJ14" s="1079"/>
      <c r="DK14" s="1080"/>
      <c r="DL14" s="1078"/>
      <c r="DM14" s="1079"/>
      <c r="DN14" s="1079"/>
      <c r="DO14" s="1079"/>
      <c r="DP14" s="1080"/>
      <c r="DQ14" s="1078"/>
      <c r="DR14" s="1079"/>
      <c r="DS14" s="1079"/>
      <c r="DT14" s="1079"/>
      <c r="DU14" s="1080"/>
      <c r="DV14" s="1081"/>
      <c r="DW14" s="1082"/>
      <c r="DX14" s="1082"/>
      <c r="DY14" s="1082"/>
      <c r="DZ14" s="1083"/>
      <c r="EA14" s="254"/>
    </row>
    <row r="15" spans="1:131" s="255" customFormat="1" ht="26.25" customHeight="1">
      <c r="A15" s="261">
        <v>9</v>
      </c>
      <c r="B15" s="1126"/>
      <c r="C15" s="1127"/>
      <c r="D15" s="1127"/>
      <c r="E15" s="1127"/>
      <c r="F15" s="1127"/>
      <c r="G15" s="1127"/>
      <c r="H15" s="1127"/>
      <c r="I15" s="1127"/>
      <c r="J15" s="1127"/>
      <c r="K15" s="1127"/>
      <c r="L15" s="1127"/>
      <c r="M15" s="1127"/>
      <c r="N15" s="1127"/>
      <c r="O15" s="1127"/>
      <c r="P15" s="1128"/>
      <c r="Q15" s="1132"/>
      <c r="R15" s="1133"/>
      <c r="S15" s="1133"/>
      <c r="T15" s="1133"/>
      <c r="U15" s="1133"/>
      <c r="V15" s="1133"/>
      <c r="W15" s="1133"/>
      <c r="X15" s="1133"/>
      <c r="Y15" s="1133"/>
      <c r="Z15" s="1133"/>
      <c r="AA15" s="1133"/>
      <c r="AB15" s="1133"/>
      <c r="AC15" s="1133"/>
      <c r="AD15" s="1133"/>
      <c r="AE15" s="1134"/>
      <c r="AF15" s="1108"/>
      <c r="AG15" s="1109"/>
      <c r="AH15" s="1109"/>
      <c r="AI15" s="1109"/>
      <c r="AJ15" s="1110"/>
      <c r="AK15" s="1175"/>
      <c r="AL15" s="1176"/>
      <c r="AM15" s="1176"/>
      <c r="AN15" s="1176"/>
      <c r="AO15" s="1176"/>
      <c r="AP15" s="1176"/>
      <c r="AQ15" s="1176"/>
      <c r="AR15" s="1176"/>
      <c r="AS15" s="1176"/>
      <c r="AT15" s="1176"/>
      <c r="AU15" s="1173"/>
      <c r="AV15" s="1173"/>
      <c r="AW15" s="1173"/>
      <c r="AX15" s="1173"/>
      <c r="AY15" s="1174"/>
      <c r="AZ15" s="252"/>
      <c r="BA15" s="252"/>
      <c r="BB15" s="252"/>
      <c r="BC15" s="252"/>
      <c r="BD15" s="252"/>
      <c r="BE15" s="253"/>
      <c r="BF15" s="253"/>
      <c r="BG15" s="253"/>
      <c r="BH15" s="253"/>
      <c r="BI15" s="253"/>
      <c r="BJ15" s="253"/>
      <c r="BK15" s="253"/>
      <c r="BL15" s="253"/>
      <c r="BM15" s="253"/>
      <c r="BN15" s="253"/>
      <c r="BO15" s="253"/>
      <c r="BP15" s="253"/>
      <c r="BQ15" s="262">
        <v>9</v>
      </c>
      <c r="BR15" s="263"/>
      <c r="BS15" s="1103"/>
      <c r="BT15" s="1104"/>
      <c r="BU15" s="1104"/>
      <c r="BV15" s="1104"/>
      <c r="BW15" s="1104"/>
      <c r="BX15" s="1104"/>
      <c r="BY15" s="1104"/>
      <c r="BZ15" s="1104"/>
      <c r="CA15" s="1104"/>
      <c r="CB15" s="1104"/>
      <c r="CC15" s="1104"/>
      <c r="CD15" s="1104"/>
      <c r="CE15" s="1104"/>
      <c r="CF15" s="1104"/>
      <c r="CG15" s="1105"/>
      <c r="CH15" s="1078"/>
      <c r="CI15" s="1079"/>
      <c r="CJ15" s="1079"/>
      <c r="CK15" s="1079"/>
      <c r="CL15" s="1080"/>
      <c r="CM15" s="1078"/>
      <c r="CN15" s="1079"/>
      <c r="CO15" s="1079"/>
      <c r="CP15" s="1079"/>
      <c r="CQ15" s="1080"/>
      <c r="CR15" s="1078"/>
      <c r="CS15" s="1079"/>
      <c r="CT15" s="1079"/>
      <c r="CU15" s="1079"/>
      <c r="CV15" s="1080"/>
      <c r="CW15" s="1078"/>
      <c r="CX15" s="1079"/>
      <c r="CY15" s="1079"/>
      <c r="CZ15" s="1079"/>
      <c r="DA15" s="1080"/>
      <c r="DB15" s="1078"/>
      <c r="DC15" s="1079"/>
      <c r="DD15" s="1079"/>
      <c r="DE15" s="1079"/>
      <c r="DF15" s="1080"/>
      <c r="DG15" s="1078"/>
      <c r="DH15" s="1079"/>
      <c r="DI15" s="1079"/>
      <c r="DJ15" s="1079"/>
      <c r="DK15" s="1080"/>
      <c r="DL15" s="1078"/>
      <c r="DM15" s="1079"/>
      <c r="DN15" s="1079"/>
      <c r="DO15" s="1079"/>
      <c r="DP15" s="1080"/>
      <c r="DQ15" s="1078"/>
      <c r="DR15" s="1079"/>
      <c r="DS15" s="1079"/>
      <c r="DT15" s="1079"/>
      <c r="DU15" s="1080"/>
      <c r="DV15" s="1081"/>
      <c r="DW15" s="1082"/>
      <c r="DX15" s="1082"/>
      <c r="DY15" s="1082"/>
      <c r="DZ15" s="1083"/>
      <c r="EA15" s="254"/>
    </row>
    <row r="16" spans="1:131" s="255" customFormat="1" ht="26.25" customHeight="1">
      <c r="A16" s="261">
        <v>10</v>
      </c>
      <c r="B16" s="1126"/>
      <c r="C16" s="1127"/>
      <c r="D16" s="1127"/>
      <c r="E16" s="1127"/>
      <c r="F16" s="1127"/>
      <c r="G16" s="1127"/>
      <c r="H16" s="1127"/>
      <c r="I16" s="1127"/>
      <c r="J16" s="1127"/>
      <c r="K16" s="1127"/>
      <c r="L16" s="1127"/>
      <c r="M16" s="1127"/>
      <c r="N16" s="1127"/>
      <c r="O16" s="1127"/>
      <c r="P16" s="1128"/>
      <c r="Q16" s="1132"/>
      <c r="R16" s="1133"/>
      <c r="S16" s="1133"/>
      <c r="T16" s="1133"/>
      <c r="U16" s="1133"/>
      <c r="V16" s="1133"/>
      <c r="W16" s="1133"/>
      <c r="X16" s="1133"/>
      <c r="Y16" s="1133"/>
      <c r="Z16" s="1133"/>
      <c r="AA16" s="1133"/>
      <c r="AB16" s="1133"/>
      <c r="AC16" s="1133"/>
      <c r="AD16" s="1133"/>
      <c r="AE16" s="1134"/>
      <c r="AF16" s="1108"/>
      <c r="AG16" s="1109"/>
      <c r="AH16" s="1109"/>
      <c r="AI16" s="1109"/>
      <c r="AJ16" s="1110"/>
      <c r="AK16" s="1175"/>
      <c r="AL16" s="1176"/>
      <c r="AM16" s="1176"/>
      <c r="AN16" s="1176"/>
      <c r="AO16" s="1176"/>
      <c r="AP16" s="1176"/>
      <c r="AQ16" s="1176"/>
      <c r="AR16" s="1176"/>
      <c r="AS16" s="1176"/>
      <c r="AT16" s="1176"/>
      <c r="AU16" s="1173"/>
      <c r="AV16" s="1173"/>
      <c r="AW16" s="1173"/>
      <c r="AX16" s="1173"/>
      <c r="AY16" s="1174"/>
      <c r="AZ16" s="252"/>
      <c r="BA16" s="252"/>
      <c r="BB16" s="252"/>
      <c r="BC16" s="252"/>
      <c r="BD16" s="252"/>
      <c r="BE16" s="253"/>
      <c r="BF16" s="253"/>
      <c r="BG16" s="253"/>
      <c r="BH16" s="253"/>
      <c r="BI16" s="253"/>
      <c r="BJ16" s="253"/>
      <c r="BK16" s="253"/>
      <c r="BL16" s="253"/>
      <c r="BM16" s="253"/>
      <c r="BN16" s="253"/>
      <c r="BO16" s="253"/>
      <c r="BP16" s="253"/>
      <c r="BQ16" s="262">
        <v>10</v>
      </c>
      <c r="BR16" s="263"/>
      <c r="BS16" s="1103"/>
      <c r="BT16" s="1104"/>
      <c r="BU16" s="1104"/>
      <c r="BV16" s="1104"/>
      <c r="BW16" s="1104"/>
      <c r="BX16" s="1104"/>
      <c r="BY16" s="1104"/>
      <c r="BZ16" s="1104"/>
      <c r="CA16" s="1104"/>
      <c r="CB16" s="1104"/>
      <c r="CC16" s="1104"/>
      <c r="CD16" s="1104"/>
      <c r="CE16" s="1104"/>
      <c r="CF16" s="1104"/>
      <c r="CG16" s="1105"/>
      <c r="CH16" s="1078"/>
      <c r="CI16" s="1079"/>
      <c r="CJ16" s="1079"/>
      <c r="CK16" s="1079"/>
      <c r="CL16" s="1080"/>
      <c r="CM16" s="1078"/>
      <c r="CN16" s="1079"/>
      <c r="CO16" s="1079"/>
      <c r="CP16" s="1079"/>
      <c r="CQ16" s="1080"/>
      <c r="CR16" s="1078"/>
      <c r="CS16" s="1079"/>
      <c r="CT16" s="1079"/>
      <c r="CU16" s="1079"/>
      <c r="CV16" s="1080"/>
      <c r="CW16" s="1078"/>
      <c r="CX16" s="1079"/>
      <c r="CY16" s="1079"/>
      <c r="CZ16" s="1079"/>
      <c r="DA16" s="1080"/>
      <c r="DB16" s="1078"/>
      <c r="DC16" s="1079"/>
      <c r="DD16" s="1079"/>
      <c r="DE16" s="1079"/>
      <c r="DF16" s="1080"/>
      <c r="DG16" s="1078"/>
      <c r="DH16" s="1079"/>
      <c r="DI16" s="1079"/>
      <c r="DJ16" s="1079"/>
      <c r="DK16" s="1080"/>
      <c r="DL16" s="1078"/>
      <c r="DM16" s="1079"/>
      <c r="DN16" s="1079"/>
      <c r="DO16" s="1079"/>
      <c r="DP16" s="1080"/>
      <c r="DQ16" s="1078"/>
      <c r="DR16" s="1079"/>
      <c r="DS16" s="1079"/>
      <c r="DT16" s="1079"/>
      <c r="DU16" s="1080"/>
      <c r="DV16" s="1081"/>
      <c r="DW16" s="1082"/>
      <c r="DX16" s="1082"/>
      <c r="DY16" s="1082"/>
      <c r="DZ16" s="1083"/>
      <c r="EA16" s="254"/>
    </row>
    <row r="17" spans="1:131" s="255" customFormat="1" ht="26.25" customHeight="1">
      <c r="A17" s="261">
        <v>11</v>
      </c>
      <c r="B17" s="1126"/>
      <c r="C17" s="1127"/>
      <c r="D17" s="1127"/>
      <c r="E17" s="1127"/>
      <c r="F17" s="1127"/>
      <c r="G17" s="1127"/>
      <c r="H17" s="1127"/>
      <c r="I17" s="1127"/>
      <c r="J17" s="1127"/>
      <c r="K17" s="1127"/>
      <c r="L17" s="1127"/>
      <c r="M17" s="1127"/>
      <c r="N17" s="1127"/>
      <c r="O17" s="1127"/>
      <c r="P17" s="1128"/>
      <c r="Q17" s="1132"/>
      <c r="R17" s="1133"/>
      <c r="S17" s="1133"/>
      <c r="T17" s="1133"/>
      <c r="U17" s="1133"/>
      <c r="V17" s="1133"/>
      <c r="W17" s="1133"/>
      <c r="X17" s="1133"/>
      <c r="Y17" s="1133"/>
      <c r="Z17" s="1133"/>
      <c r="AA17" s="1133"/>
      <c r="AB17" s="1133"/>
      <c r="AC17" s="1133"/>
      <c r="AD17" s="1133"/>
      <c r="AE17" s="1134"/>
      <c r="AF17" s="1108"/>
      <c r="AG17" s="1109"/>
      <c r="AH17" s="1109"/>
      <c r="AI17" s="1109"/>
      <c r="AJ17" s="1110"/>
      <c r="AK17" s="1175"/>
      <c r="AL17" s="1176"/>
      <c r="AM17" s="1176"/>
      <c r="AN17" s="1176"/>
      <c r="AO17" s="1176"/>
      <c r="AP17" s="1176"/>
      <c r="AQ17" s="1176"/>
      <c r="AR17" s="1176"/>
      <c r="AS17" s="1176"/>
      <c r="AT17" s="1176"/>
      <c r="AU17" s="1173"/>
      <c r="AV17" s="1173"/>
      <c r="AW17" s="1173"/>
      <c r="AX17" s="1173"/>
      <c r="AY17" s="1174"/>
      <c r="AZ17" s="252"/>
      <c r="BA17" s="252"/>
      <c r="BB17" s="252"/>
      <c r="BC17" s="252"/>
      <c r="BD17" s="252"/>
      <c r="BE17" s="253"/>
      <c r="BF17" s="253"/>
      <c r="BG17" s="253"/>
      <c r="BH17" s="253"/>
      <c r="BI17" s="253"/>
      <c r="BJ17" s="253"/>
      <c r="BK17" s="253"/>
      <c r="BL17" s="253"/>
      <c r="BM17" s="253"/>
      <c r="BN17" s="253"/>
      <c r="BO17" s="253"/>
      <c r="BP17" s="253"/>
      <c r="BQ17" s="262">
        <v>11</v>
      </c>
      <c r="BR17" s="263"/>
      <c r="BS17" s="1103"/>
      <c r="BT17" s="1104"/>
      <c r="BU17" s="1104"/>
      <c r="BV17" s="1104"/>
      <c r="BW17" s="1104"/>
      <c r="BX17" s="1104"/>
      <c r="BY17" s="1104"/>
      <c r="BZ17" s="1104"/>
      <c r="CA17" s="1104"/>
      <c r="CB17" s="1104"/>
      <c r="CC17" s="1104"/>
      <c r="CD17" s="1104"/>
      <c r="CE17" s="1104"/>
      <c r="CF17" s="1104"/>
      <c r="CG17" s="1105"/>
      <c r="CH17" s="1078"/>
      <c r="CI17" s="1079"/>
      <c r="CJ17" s="1079"/>
      <c r="CK17" s="1079"/>
      <c r="CL17" s="1080"/>
      <c r="CM17" s="1078"/>
      <c r="CN17" s="1079"/>
      <c r="CO17" s="1079"/>
      <c r="CP17" s="1079"/>
      <c r="CQ17" s="1080"/>
      <c r="CR17" s="1078"/>
      <c r="CS17" s="1079"/>
      <c r="CT17" s="1079"/>
      <c r="CU17" s="1079"/>
      <c r="CV17" s="1080"/>
      <c r="CW17" s="1078"/>
      <c r="CX17" s="1079"/>
      <c r="CY17" s="1079"/>
      <c r="CZ17" s="1079"/>
      <c r="DA17" s="1080"/>
      <c r="DB17" s="1078"/>
      <c r="DC17" s="1079"/>
      <c r="DD17" s="1079"/>
      <c r="DE17" s="1079"/>
      <c r="DF17" s="1080"/>
      <c r="DG17" s="1078"/>
      <c r="DH17" s="1079"/>
      <c r="DI17" s="1079"/>
      <c r="DJ17" s="1079"/>
      <c r="DK17" s="1080"/>
      <c r="DL17" s="1078"/>
      <c r="DM17" s="1079"/>
      <c r="DN17" s="1079"/>
      <c r="DO17" s="1079"/>
      <c r="DP17" s="1080"/>
      <c r="DQ17" s="1078"/>
      <c r="DR17" s="1079"/>
      <c r="DS17" s="1079"/>
      <c r="DT17" s="1079"/>
      <c r="DU17" s="1080"/>
      <c r="DV17" s="1081"/>
      <c r="DW17" s="1082"/>
      <c r="DX17" s="1082"/>
      <c r="DY17" s="1082"/>
      <c r="DZ17" s="1083"/>
      <c r="EA17" s="254"/>
    </row>
    <row r="18" spans="1:131" s="255" customFormat="1" ht="26.25" customHeight="1">
      <c r="A18" s="261">
        <v>12</v>
      </c>
      <c r="B18" s="1126"/>
      <c r="C18" s="1127"/>
      <c r="D18" s="1127"/>
      <c r="E18" s="1127"/>
      <c r="F18" s="1127"/>
      <c r="G18" s="1127"/>
      <c r="H18" s="1127"/>
      <c r="I18" s="1127"/>
      <c r="J18" s="1127"/>
      <c r="K18" s="1127"/>
      <c r="L18" s="1127"/>
      <c r="M18" s="1127"/>
      <c r="N18" s="1127"/>
      <c r="O18" s="1127"/>
      <c r="P18" s="1128"/>
      <c r="Q18" s="1132"/>
      <c r="R18" s="1133"/>
      <c r="S18" s="1133"/>
      <c r="T18" s="1133"/>
      <c r="U18" s="1133"/>
      <c r="V18" s="1133"/>
      <c r="W18" s="1133"/>
      <c r="X18" s="1133"/>
      <c r="Y18" s="1133"/>
      <c r="Z18" s="1133"/>
      <c r="AA18" s="1133"/>
      <c r="AB18" s="1133"/>
      <c r="AC18" s="1133"/>
      <c r="AD18" s="1133"/>
      <c r="AE18" s="1134"/>
      <c r="AF18" s="1108"/>
      <c r="AG18" s="1109"/>
      <c r="AH18" s="1109"/>
      <c r="AI18" s="1109"/>
      <c r="AJ18" s="1110"/>
      <c r="AK18" s="1175"/>
      <c r="AL18" s="1176"/>
      <c r="AM18" s="1176"/>
      <c r="AN18" s="1176"/>
      <c r="AO18" s="1176"/>
      <c r="AP18" s="1176"/>
      <c r="AQ18" s="1176"/>
      <c r="AR18" s="1176"/>
      <c r="AS18" s="1176"/>
      <c r="AT18" s="1176"/>
      <c r="AU18" s="1173"/>
      <c r="AV18" s="1173"/>
      <c r="AW18" s="1173"/>
      <c r="AX18" s="1173"/>
      <c r="AY18" s="1174"/>
      <c r="AZ18" s="252"/>
      <c r="BA18" s="252"/>
      <c r="BB18" s="252"/>
      <c r="BC18" s="252"/>
      <c r="BD18" s="252"/>
      <c r="BE18" s="253"/>
      <c r="BF18" s="253"/>
      <c r="BG18" s="253"/>
      <c r="BH18" s="253"/>
      <c r="BI18" s="253"/>
      <c r="BJ18" s="253"/>
      <c r="BK18" s="253"/>
      <c r="BL18" s="253"/>
      <c r="BM18" s="253"/>
      <c r="BN18" s="253"/>
      <c r="BO18" s="253"/>
      <c r="BP18" s="253"/>
      <c r="BQ18" s="262">
        <v>12</v>
      </c>
      <c r="BR18" s="263"/>
      <c r="BS18" s="1103"/>
      <c r="BT18" s="1104"/>
      <c r="BU18" s="1104"/>
      <c r="BV18" s="1104"/>
      <c r="BW18" s="1104"/>
      <c r="BX18" s="1104"/>
      <c r="BY18" s="1104"/>
      <c r="BZ18" s="1104"/>
      <c r="CA18" s="1104"/>
      <c r="CB18" s="1104"/>
      <c r="CC18" s="1104"/>
      <c r="CD18" s="1104"/>
      <c r="CE18" s="1104"/>
      <c r="CF18" s="1104"/>
      <c r="CG18" s="1105"/>
      <c r="CH18" s="1078"/>
      <c r="CI18" s="1079"/>
      <c r="CJ18" s="1079"/>
      <c r="CK18" s="1079"/>
      <c r="CL18" s="1080"/>
      <c r="CM18" s="1078"/>
      <c r="CN18" s="1079"/>
      <c r="CO18" s="1079"/>
      <c r="CP18" s="1079"/>
      <c r="CQ18" s="1080"/>
      <c r="CR18" s="1078"/>
      <c r="CS18" s="1079"/>
      <c r="CT18" s="1079"/>
      <c r="CU18" s="1079"/>
      <c r="CV18" s="1080"/>
      <c r="CW18" s="1078"/>
      <c r="CX18" s="1079"/>
      <c r="CY18" s="1079"/>
      <c r="CZ18" s="1079"/>
      <c r="DA18" s="1080"/>
      <c r="DB18" s="1078"/>
      <c r="DC18" s="1079"/>
      <c r="DD18" s="1079"/>
      <c r="DE18" s="1079"/>
      <c r="DF18" s="1080"/>
      <c r="DG18" s="1078"/>
      <c r="DH18" s="1079"/>
      <c r="DI18" s="1079"/>
      <c r="DJ18" s="1079"/>
      <c r="DK18" s="1080"/>
      <c r="DL18" s="1078"/>
      <c r="DM18" s="1079"/>
      <c r="DN18" s="1079"/>
      <c r="DO18" s="1079"/>
      <c r="DP18" s="1080"/>
      <c r="DQ18" s="1078"/>
      <c r="DR18" s="1079"/>
      <c r="DS18" s="1079"/>
      <c r="DT18" s="1079"/>
      <c r="DU18" s="1080"/>
      <c r="DV18" s="1081"/>
      <c r="DW18" s="1082"/>
      <c r="DX18" s="1082"/>
      <c r="DY18" s="1082"/>
      <c r="DZ18" s="1083"/>
      <c r="EA18" s="254"/>
    </row>
    <row r="19" spans="1:131" s="255" customFormat="1" ht="26.25" customHeight="1">
      <c r="A19" s="261">
        <v>13</v>
      </c>
      <c r="B19" s="1126"/>
      <c r="C19" s="1127"/>
      <c r="D19" s="1127"/>
      <c r="E19" s="1127"/>
      <c r="F19" s="1127"/>
      <c r="G19" s="1127"/>
      <c r="H19" s="1127"/>
      <c r="I19" s="1127"/>
      <c r="J19" s="1127"/>
      <c r="K19" s="1127"/>
      <c r="L19" s="1127"/>
      <c r="M19" s="1127"/>
      <c r="N19" s="1127"/>
      <c r="O19" s="1127"/>
      <c r="P19" s="1128"/>
      <c r="Q19" s="1132"/>
      <c r="R19" s="1133"/>
      <c r="S19" s="1133"/>
      <c r="T19" s="1133"/>
      <c r="U19" s="1133"/>
      <c r="V19" s="1133"/>
      <c r="W19" s="1133"/>
      <c r="X19" s="1133"/>
      <c r="Y19" s="1133"/>
      <c r="Z19" s="1133"/>
      <c r="AA19" s="1133"/>
      <c r="AB19" s="1133"/>
      <c r="AC19" s="1133"/>
      <c r="AD19" s="1133"/>
      <c r="AE19" s="1134"/>
      <c r="AF19" s="1108"/>
      <c r="AG19" s="1109"/>
      <c r="AH19" s="1109"/>
      <c r="AI19" s="1109"/>
      <c r="AJ19" s="1110"/>
      <c r="AK19" s="1175"/>
      <c r="AL19" s="1176"/>
      <c r="AM19" s="1176"/>
      <c r="AN19" s="1176"/>
      <c r="AO19" s="1176"/>
      <c r="AP19" s="1176"/>
      <c r="AQ19" s="1176"/>
      <c r="AR19" s="1176"/>
      <c r="AS19" s="1176"/>
      <c r="AT19" s="1176"/>
      <c r="AU19" s="1173"/>
      <c r="AV19" s="1173"/>
      <c r="AW19" s="1173"/>
      <c r="AX19" s="1173"/>
      <c r="AY19" s="1174"/>
      <c r="AZ19" s="252"/>
      <c r="BA19" s="252"/>
      <c r="BB19" s="252"/>
      <c r="BC19" s="252"/>
      <c r="BD19" s="252"/>
      <c r="BE19" s="253"/>
      <c r="BF19" s="253"/>
      <c r="BG19" s="253"/>
      <c r="BH19" s="253"/>
      <c r="BI19" s="253"/>
      <c r="BJ19" s="253"/>
      <c r="BK19" s="253"/>
      <c r="BL19" s="253"/>
      <c r="BM19" s="253"/>
      <c r="BN19" s="253"/>
      <c r="BO19" s="253"/>
      <c r="BP19" s="253"/>
      <c r="BQ19" s="262">
        <v>13</v>
      </c>
      <c r="BR19" s="263"/>
      <c r="BS19" s="1103"/>
      <c r="BT19" s="1104"/>
      <c r="BU19" s="1104"/>
      <c r="BV19" s="1104"/>
      <c r="BW19" s="1104"/>
      <c r="BX19" s="1104"/>
      <c r="BY19" s="1104"/>
      <c r="BZ19" s="1104"/>
      <c r="CA19" s="1104"/>
      <c r="CB19" s="1104"/>
      <c r="CC19" s="1104"/>
      <c r="CD19" s="1104"/>
      <c r="CE19" s="1104"/>
      <c r="CF19" s="1104"/>
      <c r="CG19" s="1105"/>
      <c r="CH19" s="1078"/>
      <c r="CI19" s="1079"/>
      <c r="CJ19" s="1079"/>
      <c r="CK19" s="1079"/>
      <c r="CL19" s="1080"/>
      <c r="CM19" s="1078"/>
      <c r="CN19" s="1079"/>
      <c r="CO19" s="1079"/>
      <c r="CP19" s="1079"/>
      <c r="CQ19" s="1080"/>
      <c r="CR19" s="1078"/>
      <c r="CS19" s="1079"/>
      <c r="CT19" s="1079"/>
      <c r="CU19" s="1079"/>
      <c r="CV19" s="1080"/>
      <c r="CW19" s="1078"/>
      <c r="CX19" s="1079"/>
      <c r="CY19" s="1079"/>
      <c r="CZ19" s="1079"/>
      <c r="DA19" s="1080"/>
      <c r="DB19" s="1078"/>
      <c r="DC19" s="1079"/>
      <c r="DD19" s="1079"/>
      <c r="DE19" s="1079"/>
      <c r="DF19" s="1080"/>
      <c r="DG19" s="1078"/>
      <c r="DH19" s="1079"/>
      <c r="DI19" s="1079"/>
      <c r="DJ19" s="1079"/>
      <c r="DK19" s="1080"/>
      <c r="DL19" s="1078"/>
      <c r="DM19" s="1079"/>
      <c r="DN19" s="1079"/>
      <c r="DO19" s="1079"/>
      <c r="DP19" s="1080"/>
      <c r="DQ19" s="1078"/>
      <c r="DR19" s="1079"/>
      <c r="DS19" s="1079"/>
      <c r="DT19" s="1079"/>
      <c r="DU19" s="1080"/>
      <c r="DV19" s="1081"/>
      <c r="DW19" s="1082"/>
      <c r="DX19" s="1082"/>
      <c r="DY19" s="1082"/>
      <c r="DZ19" s="1083"/>
      <c r="EA19" s="254"/>
    </row>
    <row r="20" spans="1:131" s="255" customFormat="1" ht="26.25" customHeight="1">
      <c r="A20" s="261">
        <v>14</v>
      </c>
      <c r="B20" s="1126"/>
      <c r="C20" s="1127"/>
      <c r="D20" s="1127"/>
      <c r="E20" s="1127"/>
      <c r="F20" s="1127"/>
      <c r="G20" s="1127"/>
      <c r="H20" s="1127"/>
      <c r="I20" s="1127"/>
      <c r="J20" s="1127"/>
      <c r="K20" s="1127"/>
      <c r="L20" s="1127"/>
      <c r="M20" s="1127"/>
      <c r="N20" s="1127"/>
      <c r="O20" s="1127"/>
      <c r="P20" s="1128"/>
      <c r="Q20" s="1132"/>
      <c r="R20" s="1133"/>
      <c r="S20" s="1133"/>
      <c r="T20" s="1133"/>
      <c r="U20" s="1133"/>
      <c r="V20" s="1133"/>
      <c r="W20" s="1133"/>
      <c r="X20" s="1133"/>
      <c r="Y20" s="1133"/>
      <c r="Z20" s="1133"/>
      <c r="AA20" s="1133"/>
      <c r="AB20" s="1133"/>
      <c r="AC20" s="1133"/>
      <c r="AD20" s="1133"/>
      <c r="AE20" s="1134"/>
      <c r="AF20" s="1108"/>
      <c r="AG20" s="1109"/>
      <c r="AH20" s="1109"/>
      <c r="AI20" s="1109"/>
      <c r="AJ20" s="1110"/>
      <c r="AK20" s="1175"/>
      <c r="AL20" s="1176"/>
      <c r="AM20" s="1176"/>
      <c r="AN20" s="1176"/>
      <c r="AO20" s="1176"/>
      <c r="AP20" s="1176"/>
      <c r="AQ20" s="1176"/>
      <c r="AR20" s="1176"/>
      <c r="AS20" s="1176"/>
      <c r="AT20" s="1176"/>
      <c r="AU20" s="1173"/>
      <c r="AV20" s="1173"/>
      <c r="AW20" s="1173"/>
      <c r="AX20" s="1173"/>
      <c r="AY20" s="1174"/>
      <c r="AZ20" s="252"/>
      <c r="BA20" s="252"/>
      <c r="BB20" s="252"/>
      <c r="BC20" s="252"/>
      <c r="BD20" s="252"/>
      <c r="BE20" s="253"/>
      <c r="BF20" s="253"/>
      <c r="BG20" s="253"/>
      <c r="BH20" s="253"/>
      <c r="BI20" s="253"/>
      <c r="BJ20" s="253"/>
      <c r="BK20" s="253"/>
      <c r="BL20" s="253"/>
      <c r="BM20" s="253"/>
      <c r="BN20" s="253"/>
      <c r="BO20" s="253"/>
      <c r="BP20" s="253"/>
      <c r="BQ20" s="262">
        <v>14</v>
      </c>
      <c r="BR20" s="263"/>
      <c r="BS20" s="1103"/>
      <c r="BT20" s="1104"/>
      <c r="BU20" s="1104"/>
      <c r="BV20" s="1104"/>
      <c r="BW20" s="1104"/>
      <c r="BX20" s="1104"/>
      <c r="BY20" s="1104"/>
      <c r="BZ20" s="1104"/>
      <c r="CA20" s="1104"/>
      <c r="CB20" s="1104"/>
      <c r="CC20" s="1104"/>
      <c r="CD20" s="1104"/>
      <c r="CE20" s="1104"/>
      <c r="CF20" s="1104"/>
      <c r="CG20" s="1105"/>
      <c r="CH20" s="1078"/>
      <c r="CI20" s="1079"/>
      <c r="CJ20" s="1079"/>
      <c r="CK20" s="1079"/>
      <c r="CL20" s="1080"/>
      <c r="CM20" s="1078"/>
      <c r="CN20" s="1079"/>
      <c r="CO20" s="1079"/>
      <c r="CP20" s="1079"/>
      <c r="CQ20" s="1080"/>
      <c r="CR20" s="1078"/>
      <c r="CS20" s="1079"/>
      <c r="CT20" s="1079"/>
      <c r="CU20" s="1079"/>
      <c r="CV20" s="1080"/>
      <c r="CW20" s="1078"/>
      <c r="CX20" s="1079"/>
      <c r="CY20" s="1079"/>
      <c r="CZ20" s="1079"/>
      <c r="DA20" s="1080"/>
      <c r="DB20" s="1078"/>
      <c r="DC20" s="1079"/>
      <c r="DD20" s="1079"/>
      <c r="DE20" s="1079"/>
      <c r="DF20" s="1080"/>
      <c r="DG20" s="1078"/>
      <c r="DH20" s="1079"/>
      <c r="DI20" s="1079"/>
      <c r="DJ20" s="1079"/>
      <c r="DK20" s="1080"/>
      <c r="DL20" s="1078"/>
      <c r="DM20" s="1079"/>
      <c r="DN20" s="1079"/>
      <c r="DO20" s="1079"/>
      <c r="DP20" s="1080"/>
      <c r="DQ20" s="1078"/>
      <c r="DR20" s="1079"/>
      <c r="DS20" s="1079"/>
      <c r="DT20" s="1079"/>
      <c r="DU20" s="1080"/>
      <c r="DV20" s="1081"/>
      <c r="DW20" s="1082"/>
      <c r="DX20" s="1082"/>
      <c r="DY20" s="1082"/>
      <c r="DZ20" s="1083"/>
      <c r="EA20" s="254"/>
    </row>
    <row r="21" spans="1:131" s="255" customFormat="1" ht="26.25" customHeight="1" thickBot="1">
      <c r="A21" s="261">
        <v>15</v>
      </c>
      <c r="B21" s="1126"/>
      <c r="C21" s="1127"/>
      <c r="D21" s="1127"/>
      <c r="E21" s="1127"/>
      <c r="F21" s="1127"/>
      <c r="G21" s="1127"/>
      <c r="H21" s="1127"/>
      <c r="I21" s="1127"/>
      <c r="J21" s="1127"/>
      <c r="K21" s="1127"/>
      <c r="L21" s="1127"/>
      <c r="M21" s="1127"/>
      <c r="N21" s="1127"/>
      <c r="O21" s="1127"/>
      <c r="P21" s="1128"/>
      <c r="Q21" s="1132"/>
      <c r="R21" s="1133"/>
      <c r="S21" s="1133"/>
      <c r="T21" s="1133"/>
      <c r="U21" s="1133"/>
      <c r="V21" s="1133"/>
      <c r="W21" s="1133"/>
      <c r="X21" s="1133"/>
      <c r="Y21" s="1133"/>
      <c r="Z21" s="1133"/>
      <c r="AA21" s="1133"/>
      <c r="AB21" s="1133"/>
      <c r="AC21" s="1133"/>
      <c r="AD21" s="1133"/>
      <c r="AE21" s="1134"/>
      <c r="AF21" s="1108"/>
      <c r="AG21" s="1109"/>
      <c r="AH21" s="1109"/>
      <c r="AI21" s="1109"/>
      <c r="AJ21" s="1110"/>
      <c r="AK21" s="1175"/>
      <c r="AL21" s="1176"/>
      <c r="AM21" s="1176"/>
      <c r="AN21" s="1176"/>
      <c r="AO21" s="1176"/>
      <c r="AP21" s="1176"/>
      <c r="AQ21" s="1176"/>
      <c r="AR21" s="1176"/>
      <c r="AS21" s="1176"/>
      <c r="AT21" s="1176"/>
      <c r="AU21" s="1173"/>
      <c r="AV21" s="1173"/>
      <c r="AW21" s="1173"/>
      <c r="AX21" s="1173"/>
      <c r="AY21" s="1174"/>
      <c r="AZ21" s="252"/>
      <c r="BA21" s="252"/>
      <c r="BB21" s="252"/>
      <c r="BC21" s="252"/>
      <c r="BD21" s="252"/>
      <c r="BE21" s="253"/>
      <c r="BF21" s="253"/>
      <c r="BG21" s="253"/>
      <c r="BH21" s="253"/>
      <c r="BI21" s="253"/>
      <c r="BJ21" s="253"/>
      <c r="BK21" s="253"/>
      <c r="BL21" s="253"/>
      <c r="BM21" s="253"/>
      <c r="BN21" s="253"/>
      <c r="BO21" s="253"/>
      <c r="BP21" s="253"/>
      <c r="BQ21" s="262">
        <v>15</v>
      </c>
      <c r="BR21" s="263"/>
      <c r="BS21" s="1103"/>
      <c r="BT21" s="1104"/>
      <c r="BU21" s="1104"/>
      <c r="BV21" s="1104"/>
      <c r="BW21" s="1104"/>
      <c r="BX21" s="1104"/>
      <c r="BY21" s="1104"/>
      <c r="BZ21" s="1104"/>
      <c r="CA21" s="1104"/>
      <c r="CB21" s="1104"/>
      <c r="CC21" s="1104"/>
      <c r="CD21" s="1104"/>
      <c r="CE21" s="1104"/>
      <c r="CF21" s="1104"/>
      <c r="CG21" s="1105"/>
      <c r="CH21" s="1078"/>
      <c r="CI21" s="1079"/>
      <c r="CJ21" s="1079"/>
      <c r="CK21" s="1079"/>
      <c r="CL21" s="1080"/>
      <c r="CM21" s="1078"/>
      <c r="CN21" s="1079"/>
      <c r="CO21" s="1079"/>
      <c r="CP21" s="1079"/>
      <c r="CQ21" s="1080"/>
      <c r="CR21" s="1078"/>
      <c r="CS21" s="1079"/>
      <c r="CT21" s="1079"/>
      <c r="CU21" s="1079"/>
      <c r="CV21" s="1080"/>
      <c r="CW21" s="1078"/>
      <c r="CX21" s="1079"/>
      <c r="CY21" s="1079"/>
      <c r="CZ21" s="1079"/>
      <c r="DA21" s="1080"/>
      <c r="DB21" s="1078"/>
      <c r="DC21" s="1079"/>
      <c r="DD21" s="1079"/>
      <c r="DE21" s="1079"/>
      <c r="DF21" s="1080"/>
      <c r="DG21" s="1078"/>
      <c r="DH21" s="1079"/>
      <c r="DI21" s="1079"/>
      <c r="DJ21" s="1079"/>
      <c r="DK21" s="1080"/>
      <c r="DL21" s="1078"/>
      <c r="DM21" s="1079"/>
      <c r="DN21" s="1079"/>
      <c r="DO21" s="1079"/>
      <c r="DP21" s="1080"/>
      <c r="DQ21" s="1078"/>
      <c r="DR21" s="1079"/>
      <c r="DS21" s="1079"/>
      <c r="DT21" s="1079"/>
      <c r="DU21" s="1080"/>
      <c r="DV21" s="1081"/>
      <c r="DW21" s="1082"/>
      <c r="DX21" s="1082"/>
      <c r="DY21" s="1082"/>
      <c r="DZ21" s="1083"/>
      <c r="EA21" s="254"/>
    </row>
    <row r="22" spans="1:131" s="255" customFormat="1" ht="26.25" customHeight="1">
      <c r="A22" s="261">
        <v>16</v>
      </c>
      <c r="B22" s="1126"/>
      <c r="C22" s="1127"/>
      <c r="D22" s="1127"/>
      <c r="E22" s="1127"/>
      <c r="F22" s="1127"/>
      <c r="G22" s="1127"/>
      <c r="H22" s="1127"/>
      <c r="I22" s="1127"/>
      <c r="J22" s="1127"/>
      <c r="K22" s="1127"/>
      <c r="L22" s="1127"/>
      <c r="M22" s="1127"/>
      <c r="N22" s="1127"/>
      <c r="O22" s="1127"/>
      <c r="P22" s="1128"/>
      <c r="Q22" s="1170"/>
      <c r="R22" s="1171"/>
      <c r="S22" s="1171"/>
      <c r="T22" s="1171"/>
      <c r="U22" s="1171"/>
      <c r="V22" s="1171"/>
      <c r="W22" s="1171"/>
      <c r="X22" s="1171"/>
      <c r="Y22" s="1171"/>
      <c r="Z22" s="1171"/>
      <c r="AA22" s="1171"/>
      <c r="AB22" s="1171"/>
      <c r="AC22" s="1171"/>
      <c r="AD22" s="1171"/>
      <c r="AE22" s="1172"/>
      <c r="AF22" s="1108"/>
      <c r="AG22" s="1109"/>
      <c r="AH22" s="1109"/>
      <c r="AI22" s="1109"/>
      <c r="AJ22" s="1110"/>
      <c r="AK22" s="1166"/>
      <c r="AL22" s="1167"/>
      <c r="AM22" s="1167"/>
      <c r="AN22" s="1167"/>
      <c r="AO22" s="1167"/>
      <c r="AP22" s="1167"/>
      <c r="AQ22" s="1167"/>
      <c r="AR22" s="1167"/>
      <c r="AS22" s="1167"/>
      <c r="AT22" s="1167"/>
      <c r="AU22" s="1168"/>
      <c r="AV22" s="1168"/>
      <c r="AW22" s="1168"/>
      <c r="AX22" s="1168"/>
      <c r="AY22" s="1169"/>
      <c r="AZ22" s="1124" t="s">
        <v>385</v>
      </c>
      <c r="BA22" s="1124"/>
      <c r="BB22" s="1124"/>
      <c r="BC22" s="1124"/>
      <c r="BD22" s="1125"/>
      <c r="BE22" s="253"/>
      <c r="BF22" s="253"/>
      <c r="BG22" s="253"/>
      <c r="BH22" s="253"/>
      <c r="BI22" s="253"/>
      <c r="BJ22" s="253"/>
      <c r="BK22" s="253"/>
      <c r="BL22" s="253"/>
      <c r="BM22" s="253"/>
      <c r="BN22" s="253"/>
      <c r="BO22" s="253"/>
      <c r="BP22" s="253"/>
      <c r="BQ22" s="262">
        <v>16</v>
      </c>
      <c r="BR22" s="263"/>
      <c r="BS22" s="1103"/>
      <c r="BT22" s="1104"/>
      <c r="BU22" s="1104"/>
      <c r="BV22" s="1104"/>
      <c r="BW22" s="1104"/>
      <c r="BX22" s="1104"/>
      <c r="BY22" s="1104"/>
      <c r="BZ22" s="1104"/>
      <c r="CA22" s="1104"/>
      <c r="CB22" s="1104"/>
      <c r="CC22" s="1104"/>
      <c r="CD22" s="1104"/>
      <c r="CE22" s="1104"/>
      <c r="CF22" s="1104"/>
      <c r="CG22" s="1105"/>
      <c r="CH22" s="1078"/>
      <c r="CI22" s="1079"/>
      <c r="CJ22" s="1079"/>
      <c r="CK22" s="1079"/>
      <c r="CL22" s="1080"/>
      <c r="CM22" s="1078"/>
      <c r="CN22" s="1079"/>
      <c r="CO22" s="1079"/>
      <c r="CP22" s="1079"/>
      <c r="CQ22" s="1080"/>
      <c r="CR22" s="1078"/>
      <c r="CS22" s="1079"/>
      <c r="CT22" s="1079"/>
      <c r="CU22" s="1079"/>
      <c r="CV22" s="1080"/>
      <c r="CW22" s="1078"/>
      <c r="CX22" s="1079"/>
      <c r="CY22" s="1079"/>
      <c r="CZ22" s="1079"/>
      <c r="DA22" s="1080"/>
      <c r="DB22" s="1078"/>
      <c r="DC22" s="1079"/>
      <c r="DD22" s="1079"/>
      <c r="DE22" s="1079"/>
      <c r="DF22" s="1080"/>
      <c r="DG22" s="1078"/>
      <c r="DH22" s="1079"/>
      <c r="DI22" s="1079"/>
      <c r="DJ22" s="1079"/>
      <c r="DK22" s="1080"/>
      <c r="DL22" s="1078"/>
      <c r="DM22" s="1079"/>
      <c r="DN22" s="1079"/>
      <c r="DO22" s="1079"/>
      <c r="DP22" s="1080"/>
      <c r="DQ22" s="1078"/>
      <c r="DR22" s="1079"/>
      <c r="DS22" s="1079"/>
      <c r="DT22" s="1079"/>
      <c r="DU22" s="1080"/>
      <c r="DV22" s="1081"/>
      <c r="DW22" s="1082"/>
      <c r="DX22" s="1082"/>
      <c r="DY22" s="1082"/>
      <c r="DZ22" s="1083"/>
      <c r="EA22" s="254"/>
    </row>
    <row r="23" spans="1:131" s="255" customFormat="1" ht="26.25" customHeight="1" thickBot="1">
      <c r="A23" s="264" t="s">
        <v>386</v>
      </c>
      <c r="B23" s="1033" t="s">
        <v>387</v>
      </c>
      <c r="C23" s="1034"/>
      <c r="D23" s="1034"/>
      <c r="E23" s="1034"/>
      <c r="F23" s="1034"/>
      <c r="G23" s="1034"/>
      <c r="H23" s="1034"/>
      <c r="I23" s="1034"/>
      <c r="J23" s="1034"/>
      <c r="K23" s="1034"/>
      <c r="L23" s="1034"/>
      <c r="M23" s="1034"/>
      <c r="N23" s="1034"/>
      <c r="O23" s="1034"/>
      <c r="P23" s="1035"/>
      <c r="Q23" s="1157">
        <v>6648</v>
      </c>
      <c r="R23" s="1158"/>
      <c r="S23" s="1158"/>
      <c r="T23" s="1158"/>
      <c r="U23" s="1158"/>
      <c r="V23" s="1158">
        <v>6532</v>
      </c>
      <c r="W23" s="1158"/>
      <c r="X23" s="1158"/>
      <c r="Y23" s="1158"/>
      <c r="Z23" s="1158"/>
      <c r="AA23" s="1158">
        <v>116</v>
      </c>
      <c r="AB23" s="1158"/>
      <c r="AC23" s="1158"/>
      <c r="AD23" s="1158"/>
      <c r="AE23" s="1159"/>
      <c r="AF23" s="1160">
        <v>53</v>
      </c>
      <c r="AG23" s="1158"/>
      <c r="AH23" s="1158"/>
      <c r="AI23" s="1158"/>
      <c r="AJ23" s="1161"/>
      <c r="AK23" s="1162"/>
      <c r="AL23" s="1163"/>
      <c r="AM23" s="1163"/>
      <c r="AN23" s="1163"/>
      <c r="AO23" s="1163"/>
      <c r="AP23" s="1158">
        <v>6088</v>
      </c>
      <c r="AQ23" s="1158"/>
      <c r="AR23" s="1158"/>
      <c r="AS23" s="1158"/>
      <c r="AT23" s="1158"/>
      <c r="AU23" s="1164"/>
      <c r="AV23" s="1164"/>
      <c r="AW23" s="1164"/>
      <c r="AX23" s="1164"/>
      <c r="AY23" s="1165"/>
      <c r="AZ23" s="1154" t="s">
        <v>130</v>
      </c>
      <c r="BA23" s="1155"/>
      <c r="BB23" s="1155"/>
      <c r="BC23" s="1155"/>
      <c r="BD23" s="1156"/>
      <c r="BE23" s="253"/>
      <c r="BF23" s="253"/>
      <c r="BG23" s="253"/>
      <c r="BH23" s="253"/>
      <c r="BI23" s="253"/>
      <c r="BJ23" s="253"/>
      <c r="BK23" s="253"/>
      <c r="BL23" s="253"/>
      <c r="BM23" s="253"/>
      <c r="BN23" s="253"/>
      <c r="BO23" s="253"/>
      <c r="BP23" s="253"/>
      <c r="BQ23" s="262">
        <v>17</v>
      </c>
      <c r="BR23" s="263"/>
      <c r="BS23" s="1103"/>
      <c r="BT23" s="1104"/>
      <c r="BU23" s="1104"/>
      <c r="BV23" s="1104"/>
      <c r="BW23" s="1104"/>
      <c r="BX23" s="1104"/>
      <c r="BY23" s="1104"/>
      <c r="BZ23" s="1104"/>
      <c r="CA23" s="1104"/>
      <c r="CB23" s="1104"/>
      <c r="CC23" s="1104"/>
      <c r="CD23" s="1104"/>
      <c r="CE23" s="1104"/>
      <c r="CF23" s="1104"/>
      <c r="CG23" s="1105"/>
      <c r="CH23" s="1078"/>
      <c r="CI23" s="1079"/>
      <c r="CJ23" s="1079"/>
      <c r="CK23" s="1079"/>
      <c r="CL23" s="1080"/>
      <c r="CM23" s="1078"/>
      <c r="CN23" s="1079"/>
      <c r="CO23" s="1079"/>
      <c r="CP23" s="1079"/>
      <c r="CQ23" s="1080"/>
      <c r="CR23" s="1078"/>
      <c r="CS23" s="1079"/>
      <c r="CT23" s="1079"/>
      <c r="CU23" s="1079"/>
      <c r="CV23" s="1080"/>
      <c r="CW23" s="1078"/>
      <c r="CX23" s="1079"/>
      <c r="CY23" s="1079"/>
      <c r="CZ23" s="1079"/>
      <c r="DA23" s="1080"/>
      <c r="DB23" s="1078"/>
      <c r="DC23" s="1079"/>
      <c r="DD23" s="1079"/>
      <c r="DE23" s="1079"/>
      <c r="DF23" s="1080"/>
      <c r="DG23" s="1078"/>
      <c r="DH23" s="1079"/>
      <c r="DI23" s="1079"/>
      <c r="DJ23" s="1079"/>
      <c r="DK23" s="1080"/>
      <c r="DL23" s="1078"/>
      <c r="DM23" s="1079"/>
      <c r="DN23" s="1079"/>
      <c r="DO23" s="1079"/>
      <c r="DP23" s="1080"/>
      <c r="DQ23" s="1078"/>
      <c r="DR23" s="1079"/>
      <c r="DS23" s="1079"/>
      <c r="DT23" s="1079"/>
      <c r="DU23" s="1080"/>
      <c r="DV23" s="1081"/>
      <c r="DW23" s="1082"/>
      <c r="DX23" s="1082"/>
      <c r="DY23" s="1082"/>
      <c r="DZ23" s="1083"/>
      <c r="EA23" s="254"/>
    </row>
    <row r="24" spans="1:131" s="255" customFormat="1" ht="26.25" customHeight="1">
      <c r="A24" s="1153" t="s">
        <v>388</v>
      </c>
      <c r="B24" s="1153"/>
      <c r="C24" s="1153"/>
      <c r="D24" s="1153"/>
      <c r="E24" s="1153"/>
      <c r="F24" s="1153"/>
      <c r="G24" s="1153"/>
      <c r="H24" s="1153"/>
      <c r="I24" s="1153"/>
      <c r="J24" s="1153"/>
      <c r="K24" s="1153"/>
      <c r="L24" s="1153"/>
      <c r="M24" s="1153"/>
      <c r="N24" s="1153"/>
      <c r="O24" s="1153"/>
      <c r="P24" s="1153"/>
      <c r="Q24" s="1153"/>
      <c r="R24" s="1153"/>
      <c r="S24" s="1153"/>
      <c r="T24" s="1153"/>
      <c r="U24" s="1153"/>
      <c r="V24" s="1153"/>
      <c r="W24" s="1153"/>
      <c r="X24" s="1153"/>
      <c r="Y24" s="1153"/>
      <c r="Z24" s="1153"/>
      <c r="AA24" s="1153"/>
      <c r="AB24" s="1153"/>
      <c r="AC24" s="1153"/>
      <c r="AD24" s="1153"/>
      <c r="AE24" s="1153"/>
      <c r="AF24" s="1153"/>
      <c r="AG24" s="1153"/>
      <c r="AH24" s="1153"/>
      <c r="AI24" s="1153"/>
      <c r="AJ24" s="1153"/>
      <c r="AK24" s="1153"/>
      <c r="AL24" s="1153"/>
      <c r="AM24" s="1153"/>
      <c r="AN24" s="1153"/>
      <c r="AO24" s="1153"/>
      <c r="AP24" s="1153"/>
      <c r="AQ24" s="1153"/>
      <c r="AR24" s="1153"/>
      <c r="AS24" s="1153"/>
      <c r="AT24" s="1153"/>
      <c r="AU24" s="1153"/>
      <c r="AV24" s="1153"/>
      <c r="AW24" s="1153"/>
      <c r="AX24" s="1153"/>
      <c r="AY24" s="1153"/>
      <c r="AZ24" s="252"/>
      <c r="BA24" s="252"/>
      <c r="BB24" s="252"/>
      <c r="BC24" s="252"/>
      <c r="BD24" s="252"/>
      <c r="BE24" s="253"/>
      <c r="BF24" s="253"/>
      <c r="BG24" s="253"/>
      <c r="BH24" s="253"/>
      <c r="BI24" s="253"/>
      <c r="BJ24" s="253"/>
      <c r="BK24" s="253"/>
      <c r="BL24" s="253"/>
      <c r="BM24" s="253"/>
      <c r="BN24" s="253"/>
      <c r="BO24" s="253"/>
      <c r="BP24" s="253"/>
      <c r="BQ24" s="262">
        <v>18</v>
      </c>
      <c r="BR24" s="263"/>
      <c r="BS24" s="1103"/>
      <c r="BT24" s="1104"/>
      <c r="BU24" s="1104"/>
      <c r="BV24" s="1104"/>
      <c r="BW24" s="1104"/>
      <c r="BX24" s="1104"/>
      <c r="BY24" s="1104"/>
      <c r="BZ24" s="1104"/>
      <c r="CA24" s="1104"/>
      <c r="CB24" s="1104"/>
      <c r="CC24" s="1104"/>
      <c r="CD24" s="1104"/>
      <c r="CE24" s="1104"/>
      <c r="CF24" s="1104"/>
      <c r="CG24" s="1105"/>
      <c r="CH24" s="1078"/>
      <c r="CI24" s="1079"/>
      <c r="CJ24" s="1079"/>
      <c r="CK24" s="1079"/>
      <c r="CL24" s="1080"/>
      <c r="CM24" s="1078"/>
      <c r="CN24" s="1079"/>
      <c r="CO24" s="1079"/>
      <c r="CP24" s="1079"/>
      <c r="CQ24" s="1080"/>
      <c r="CR24" s="1078"/>
      <c r="CS24" s="1079"/>
      <c r="CT24" s="1079"/>
      <c r="CU24" s="1079"/>
      <c r="CV24" s="1080"/>
      <c r="CW24" s="1078"/>
      <c r="CX24" s="1079"/>
      <c r="CY24" s="1079"/>
      <c r="CZ24" s="1079"/>
      <c r="DA24" s="1080"/>
      <c r="DB24" s="1078"/>
      <c r="DC24" s="1079"/>
      <c r="DD24" s="1079"/>
      <c r="DE24" s="1079"/>
      <c r="DF24" s="1080"/>
      <c r="DG24" s="1078"/>
      <c r="DH24" s="1079"/>
      <c r="DI24" s="1079"/>
      <c r="DJ24" s="1079"/>
      <c r="DK24" s="1080"/>
      <c r="DL24" s="1078"/>
      <c r="DM24" s="1079"/>
      <c r="DN24" s="1079"/>
      <c r="DO24" s="1079"/>
      <c r="DP24" s="1080"/>
      <c r="DQ24" s="1078"/>
      <c r="DR24" s="1079"/>
      <c r="DS24" s="1079"/>
      <c r="DT24" s="1079"/>
      <c r="DU24" s="1080"/>
      <c r="DV24" s="1081"/>
      <c r="DW24" s="1082"/>
      <c r="DX24" s="1082"/>
      <c r="DY24" s="1082"/>
      <c r="DZ24" s="1083"/>
      <c r="EA24" s="254"/>
    </row>
    <row r="25" spans="1:131" s="247" customFormat="1" ht="26.25" customHeight="1" thickBot="1">
      <c r="A25" s="1152" t="s">
        <v>389</v>
      </c>
      <c r="B25" s="1152"/>
      <c r="C25" s="1152"/>
      <c r="D25" s="1152"/>
      <c r="E25" s="1152"/>
      <c r="F25" s="1152"/>
      <c r="G25" s="1152"/>
      <c r="H25" s="1152"/>
      <c r="I25" s="1152"/>
      <c r="J25" s="1152"/>
      <c r="K25" s="1152"/>
      <c r="L25" s="1152"/>
      <c r="M25" s="1152"/>
      <c r="N25" s="1152"/>
      <c r="O25" s="1152"/>
      <c r="P25" s="1152"/>
      <c r="Q25" s="1152"/>
      <c r="R25" s="1152"/>
      <c r="S25" s="1152"/>
      <c r="T25" s="1152"/>
      <c r="U25" s="1152"/>
      <c r="V25" s="1152"/>
      <c r="W25" s="1152"/>
      <c r="X25" s="1152"/>
      <c r="Y25" s="1152"/>
      <c r="Z25" s="1152"/>
      <c r="AA25" s="1152"/>
      <c r="AB25" s="1152"/>
      <c r="AC25" s="1152"/>
      <c r="AD25" s="1152"/>
      <c r="AE25" s="1152"/>
      <c r="AF25" s="1152"/>
      <c r="AG25" s="1152"/>
      <c r="AH25" s="1152"/>
      <c r="AI25" s="1152"/>
      <c r="AJ25" s="1152"/>
      <c r="AK25" s="1152"/>
      <c r="AL25" s="1152"/>
      <c r="AM25" s="1152"/>
      <c r="AN25" s="1152"/>
      <c r="AO25" s="1152"/>
      <c r="AP25" s="1152"/>
      <c r="AQ25" s="1152"/>
      <c r="AR25" s="1152"/>
      <c r="AS25" s="1152"/>
      <c r="AT25" s="1152"/>
      <c r="AU25" s="1152"/>
      <c r="AV25" s="1152"/>
      <c r="AW25" s="1152"/>
      <c r="AX25" s="1152"/>
      <c r="AY25" s="1152"/>
      <c r="AZ25" s="1152"/>
      <c r="BA25" s="1152"/>
      <c r="BB25" s="1152"/>
      <c r="BC25" s="1152"/>
      <c r="BD25" s="1152"/>
      <c r="BE25" s="1152"/>
      <c r="BF25" s="1152"/>
      <c r="BG25" s="1152"/>
      <c r="BH25" s="1152"/>
      <c r="BI25" s="1152"/>
      <c r="BJ25" s="252"/>
      <c r="BK25" s="252"/>
      <c r="BL25" s="252"/>
      <c r="BM25" s="252"/>
      <c r="BN25" s="252"/>
      <c r="BO25" s="265"/>
      <c r="BP25" s="265"/>
      <c r="BQ25" s="262">
        <v>19</v>
      </c>
      <c r="BR25" s="263"/>
      <c r="BS25" s="1103"/>
      <c r="BT25" s="1104"/>
      <c r="BU25" s="1104"/>
      <c r="BV25" s="1104"/>
      <c r="BW25" s="1104"/>
      <c r="BX25" s="1104"/>
      <c r="BY25" s="1104"/>
      <c r="BZ25" s="1104"/>
      <c r="CA25" s="1104"/>
      <c r="CB25" s="1104"/>
      <c r="CC25" s="1104"/>
      <c r="CD25" s="1104"/>
      <c r="CE25" s="1104"/>
      <c r="CF25" s="1104"/>
      <c r="CG25" s="1105"/>
      <c r="CH25" s="1078"/>
      <c r="CI25" s="1079"/>
      <c r="CJ25" s="1079"/>
      <c r="CK25" s="1079"/>
      <c r="CL25" s="1080"/>
      <c r="CM25" s="1078"/>
      <c r="CN25" s="1079"/>
      <c r="CO25" s="1079"/>
      <c r="CP25" s="1079"/>
      <c r="CQ25" s="1080"/>
      <c r="CR25" s="1078"/>
      <c r="CS25" s="1079"/>
      <c r="CT25" s="1079"/>
      <c r="CU25" s="1079"/>
      <c r="CV25" s="1080"/>
      <c r="CW25" s="1078"/>
      <c r="CX25" s="1079"/>
      <c r="CY25" s="1079"/>
      <c r="CZ25" s="1079"/>
      <c r="DA25" s="1080"/>
      <c r="DB25" s="1078"/>
      <c r="DC25" s="1079"/>
      <c r="DD25" s="1079"/>
      <c r="DE25" s="1079"/>
      <c r="DF25" s="1080"/>
      <c r="DG25" s="1078"/>
      <c r="DH25" s="1079"/>
      <c r="DI25" s="1079"/>
      <c r="DJ25" s="1079"/>
      <c r="DK25" s="1080"/>
      <c r="DL25" s="1078"/>
      <c r="DM25" s="1079"/>
      <c r="DN25" s="1079"/>
      <c r="DO25" s="1079"/>
      <c r="DP25" s="1080"/>
      <c r="DQ25" s="1078"/>
      <c r="DR25" s="1079"/>
      <c r="DS25" s="1079"/>
      <c r="DT25" s="1079"/>
      <c r="DU25" s="1080"/>
      <c r="DV25" s="1081"/>
      <c r="DW25" s="1082"/>
      <c r="DX25" s="1082"/>
      <c r="DY25" s="1082"/>
      <c r="DZ25" s="1083"/>
      <c r="EA25" s="246"/>
    </row>
    <row r="26" spans="1:131" s="247" customFormat="1" ht="26.25" customHeight="1">
      <c r="A26" s="1084" t="s">
        <v>365</v>
      </c>
      <c r="B26" s="1085"/>
      <c r="C26" s="1085"/>
      <c r="D26" s="1085"/>
      <c r="E26" s="1085"/>
      <c r="F26" s="1085"/>
      <c r="G26" s="1085"/>
      <c r="H26" s="1085"/>
      <c r="I26" s="1085"/>
      <c r="J26" s="1085"/>
      <c r="K26" s="1085"/>
      <c r="L26" s="1085"/>
      <c r="M26" s="1085"/>
      <c r="N26" s="1085"/>
      <c r="O26" s="1085"/>
      <c r="P26" s="1086"/>
      <c r="Q26" s="1090" t="s">
        <v>390</v>
      </c>
      <c r="R26" s="1091"/>
      <c r="S26" s="1091"/>
      <c r="T26" s="1091"/>
      <c r="U26" s="1092"/>
      <c r="V26" s="1090" t="s">
        <v>391</v>
      </c>
      <c r="W26" s="1091"/>
      <c r="X26" s="1091"/>
      <c r="Y26" s="1091"/>
      <c r="Z26" s="1092"/>
      <c r="AA26" s="1090" t="s">
        <v>392</v>
      </c>
      <c r="AB26" s="1091"/>
      <c r="AC26" s="1091"/>
      <c r="AD26" s="1091"/>
      <c r="AE26" s="1091"/>
      <c r="AF26" s="1148" t="s">
        <v>393</v>
      </c>
      <c r="AG26" s="1097"/>
      <c r="AH26" s="1097"/>
      <c r="AI26" s="1097"/>
      <c r="AJ26" s="1149"/>
      <c r="AK26" s="1091" t="s">
        <v>394</v>
      </c>
      <c r="AL26" s="1091"/>
      <c r="AM26" s="1091"/>
      <c r="AN26" s="1091"/>
      <c r="AO26" s="1092"/>
      <c r="AP26" s="1090" t="s">
        <v>395</v>
      </c>
      <c r="AQ26" s="1091"/>
      <c r="AR26" s="1091"/>
      <c r="AS26" s="1091"/>
      <c r="AT26" s="1092"/>
      <c r="AU26" s="1090" t="s">
        <v>396</v>
      </c>
      <c r="AV26" s="1091"/>
      <c r="AW26" s="1091"/>
      <c r="AX26" s="1091"/>
      <c r="AY26" s="1092"/>
      <c r="AZ26" s="1090" t="s">
        <v>397</v>
      </c>
      <c r="BA26" s="1091"/>
      <c r="BB26" s="1091"/>
      <c r="BC26" s="1091"/>
      <c r="BD26" s="1092"/>
      <c r="BE26" s="1090" t="s">
        <v>372</v>
      </c>
      <c r="BF26" s="1091"/>
      <c r="BG26" s="1091"/>
      <c r="BH26" s="1091"/>
      <c r="BI26" s="1106"/>
      <c r="BJ26" s="252"/>
      <c r="BK26" s="252"/>
      <c r="BL26" s="252"/>
      <c r="BM26" s="252"/>
      <c r="BN26" s="252"/>
      <c r="BO26" s="265"/>
      <c r="BP26" s="265"/>
      <c r="BQ26" s="262">
        <v>20</v>
      </c>
      <c r="BR26" s="263"/>
      <c r="BS26" s="1103"/>
      <c r="BT26" s="1104"/>
      <c r="BU26" s="1104"/>
      <c r="BV26" s="1104"/>
      <c r="BW26" s="1104"/>
      <c r="BX26" s="1104"/>
      <c r="BY26" s="1104"/>
      <c r="BZ26" s="1104"/>
      <c r="CA26" s="1104"/>
      <c r="CB26" s="1104"/>
      <c r="CC26" s="1104"/>
      <c r="CD26" s="1104"/>
      <c r="CE26" s="1104"/>
      <c r="CF26" s="1104"/>
      <c r="CG26" s="1105"/>
      <c r="CH26" s="1078"/>
      <c r="CI26" s="1079"/>
      <c r="CJ26" s="1079"/>
      <c r="CK26" s="1079"/>
      <c r="CL26" s="1080"/>
      <c r="CM26" s="1078"/>
      <c r="CN26" s="1079"/>
      <c r="CO26" s="1079"/>
      <c r="CP26" s="1079"/>
      <c r="CQ26" s="1080"/>
      <c r="CR26" s="1078"/>
      <c r="CS26" s="1079"/>
      <c r="CT26" s="1079"/>
      <c r="CU26" s="1079"/>
      <c r="CV26" s="1080"/>
      <c r="CW26" s="1078"/>
      <c r="CX26" s="1079"/>
      <c r="CY26" s="1079"/>
      <c r="CZ26" s="1079"/>
      <c r="DA26" s="1080"/>
      <c r="DB26" s="1078"/>
      <c r="DC26" s="1079"/>
      <c r="DD26" s="1079"/>
      <c r="DE26" s="1079"/>
      <c r="DF26" s="1080"/>
      <c r="DG26" s="1078"/>
      <c r="DH26" s="1079"/>
      <c r="DI26" s="1079"/>
      <c r="DJ26" s="1079"/>
      <c r="DK26" s="1080"/>
      <c r="DL26" s="1078"/>
      <c r="DM26" s="1079"/>
      <c r="DN26" s="1079"/>
      <c r="DO26" s="1079"/>
      <c r="DP26" s="1080"/>
      <c r="DQ26" s="1078"/>
      <c r="DR26" s="1079"/>
      <c r="DS26" s="1079"/>
      <c r="DT26" s="1079"/>
      <c r="DU26" s="1080"/>
      <c r="DV26" s="1081"/>
      <c r="DW26" s="1082"/>
      <c r="DX26" s="1082"/>
      <c r="DY26" s="1082"/>
      <c r="DZ26" s="1083"/>
      <c r="EA26" s="246"/>
    </row>
    <row r="27" spans="1:131" s="247" customFormat="1" ht="26.25" customHeight="1" thickBot="1">
      <c r="A27" s="1087"/>
      <c r="B27" s="1088"/>
      <c r="C27" s="1088"/>
      <c r="D27" s="1088"/>
      <c r="E27" s="1088"/>
      <c r="F27" s="1088"/>
      <c r="G27" s="1088"/>
      <c r="H27" s="1088"/>
      <c r="I27" s="1088"/>
      <c r="J27" s="1088"/>
      <c r="K27" s="1088"/>
      <c r="L27" s="1088"/>
      <c r="M27" s="1088"/>
      <c r="N27" s="1088"/>
      <c r="O27" s="1088"/>
      <c r="P27" s="1089"/>
      <c r="Q27" s="1093"/>
      <c r="R27" s="1094"/>
      <c r="S27" s="1094"/>
      <c r="T27" s="1094"/>
      <c r="U27" s="1095"/>
      <c r="V27" s="1093"/>
      <c r="W27" s="1094"/>
      <c r="X27" s="1094"/>
      <c r="Y27" s="1094"/>
      <c r="Z27" s="1095"/>
      <c r="AA27" s="1093"/>
      <c r="AB27" s="1094"/>
      <c r="AC27" s="1094"/>
      <c r="AD27" s="1094"/>
      <c r="AE27" s="1094"/>
      <c r="AF27" s="1150"/>
      <c r="AG27" s="1100"/>
      <c r="AH27" s="1100"/>
      <c r="AI27" s="1100"/>
      <c r="AJ27" s="1151"/>
      <c r="AK27" s="1094"/>
      <c r="AL27" s="1094"/>
      <c r="AM27" s="1094"/>
      <c r="AN27" s="1094"/>
      <c r="AO27" s="1095"/>
      <c r="AP27" s="1093"/>
      <c r="AQ27" s="1094"/>
      <c r="AR27" s="1094"/>
      <c r="AS27" s="1094"/>
      <c r="AT27" s="1095"/>
      <c r="AU27" s="1093"/>
      <c r="AV27" s="1094"/>
      <c r="AW27" s="1094"/>
      <c r="AX27" s="1094"/>
      <c r="AY27" s="1095"/>
      <c r="AZ27" s="1093"/>
      <c r="BA27" s="1094"/>
      <c r="BB27" s="1094"/>
      <c r="BC27" s="1094"/>
      <c r="BD27" s="1095"/>
      <c r="BE27" s="1093"/>
      <c r="BF27" s="1094"/>
      <c r="BG27" s="1094"/>
      <c r="BH27" s="1094"/>
      <c r="BI27" s="1107"/>
      <c r="BJ27" s="252"/>
      <c r="BK27" s="252"/>
      <c r="BL27" s="252"/>
      <c r="BM27" s="252"/>
      <c r="BN27" s="252"/>
      <c r="BO27" s="265"/>
      <c r="BP27" s="265"/>
      <c r="BQ27" s="262">
        <v>21</v>
      </c>
      <c r="BR27" s="263"/>
      <c r="BS27" s="1103"/>
      <c r="BT27" s="1104"/>
      <c r="BU27" s="1104"/>
      <c r="BV27" s="1104"/>
      <c r="BW27" s="1104"/>
      <c r="BX27" s="1104"/>
      <c r="BY27" s="1104"/>
      <c r="BZ27" s="1104"/>
      <c r="CA27" s="1104"/>
      <c r="CB27" s="1104"/>
      <c r="CC27" s="1104"/>
      <c r="CD27" s="1104"/>
      <c r="CE27" s="1104"/>
      <c r="CF27" s="1104"/>
      <c r="CG27" s="1105"/>
      <c r="CH27" s="1078"/>
      <c r="CI27" s="1079"/>
      <c r="CJ27" s="1079"/>
      <c r="CK27" s="1079"/>
      <c r="CL27" s="1080"/>
      <c r="CM27" s="1078"/>
      <c r="CN27" s="1079"/>
      <c r="CO27" s="1079"/>
      <c r="CP27" s="1079"/>
      <c r="CQ27" s="1080"/>
      <c r="CR27" s="1078"/>
      <c r="CS27" s="1079"/>
      <c r="CT27" s="1079"/>
      <c r="CU27" s="1079"/>
      <c r="CV27" s="1080"/>
      <c r="CW27" s="1078"/>
      <c r="CX27" s="1079"/>
      <c r="CY27" s="1079"/>
      <c r="CZ27" s="1079"/>
      <c r="DA27" s="1080"/>
      <c r="DB27" s="1078"/>
      <c r="DC27" s="1079"/>
      <c r="DD27" s="1079"/>
      <c r="DE27" s="1079"/>
      <c r="DF27" s="1080"/>
      <c r="DG27" s="1078"/>
      <c r="DH27" s="1079"/>
      <c r="DI27" s="1079"/>
      <c r="DJ27" s="1079"/>
      <c r="DK27" s="1080"/>
      <c r="DL27" s="1078"/>
      <c r="DM27" s="1079"/>
      <c r="DN27" s="1079"/>
      <c r="DO27" s="1079"/>
      <c r="DP27" s="1080"/>
      <c r="DQ27" s="1078"/>
      <c r="DR27" s="1079"/>
      <c r="DS27" s="1079"/>
      <c r="DT27" s="1079"/>
      <c r="DU27" s="1080"/>
      <c r="DV27" s="1081"/>
      <c r="DW27" s="1082"/>
      <c r="DX27" s="1082"/>
      <c r="DY27" s="1082"/>
      <c r="DZ27" s="1083"/>
      <c r="EA27" s="246"/>
    </row>
    <row r="28" spans="1:131" s="247" customFormat="1" ht="26.25" customHeight="1" thickTop="1">
      <c r="A28" s="266">
        <v>1</v>
      </c>
      <c r="B28" s="1139" t="s">
        <v>398</v>
      </c>
      <c r="C28" s="1140"/>
      <c r="D28" s="1140"/>
      <c r="E28" s="1140"/>
      <c r="F28" s="1140"/>
      <c r="G28" s="1140"/>
      <c r="H28" s="1140"/>
      <c r="I28" s="1140"/>
      <c r="J28" s="1140"/>
      <c r="K28" s="1140"/>
      <c r="L28" s="1140"/>
      <c r="M28" s="1140"/>
      <c r="N28" s="1140"/>
      <c r="O28" s="1140"/>
      <c r="P28" s="1141"/>
      <c r="Q28" s="1142">
        <v>519</v>
      </c>
      <c r="R28" s="1143"/>
      <c r="S28" s="1143"/>
      <c r="T28" s="1143"/>
      <c r="U28" s="1143"/>
      <c r="V28" s="1143">
        <v>519</v>
      </c>
      <c r="W28" s="1143"/>
      <c r="X28" s="1143"/>
      <c r="Y28" s="1143"/>
      <c r="Z28" s="1143"/>
      <c r="AA28" s="1143">
        <v>0</v>
      </c>
      <c r="AB28" s="1143"/>
      <c r="AC28" s="1143"/>
      <c r="AD28" s="1143"/>
      <c r="AE28" s="1144"/>
      <c r="AF28" s="1145">
        <v>0</v>
      </c>
      <c r="AG28" s="1143"/>
      <c r="AH28" s="1143"/>
      <c r="AI28" s="1143"/>
      <c r="AJ28" s="1146"/>
      <c r="AK28" s="1147">
        <v>88</v>
      </c>
      <c r="AL28" s="1135"/>
      <c r="AM28" s="1135"/>
      <c r="AN28" s="1135"/>
      <c r="AO28" s="1135"/>
      <c r="AP28" s="1135" t="s">
        <v>582</v>
      </c>
      <c r="AQ28" s="1135"/>
      <c r="AR28" s="1135"/>
      <c r="AS28" s="1135"/>
      <c r="AT28" s="1135"/>
      <c r="AU28" s="1135" t="s">
        <v>582</v>
      </c>
      <c r="AV28" s="1135"/>
      <c r="AW28" s="1135"/>
      <c r="AX28" s="1135"/>
      <c r="AY28" s="1135"/>
      <c r="AZ28" s="1136" t="s">
        <v>582</v>
      </c>
      <c r="BA28" s="1136"/>
      <c r="BB28" s="1136"/>
      <c r="BC28" s="1136"/>
      <c r="BD28" s="1136"/>
      <c r="BE28" s="1137"/>
      <c r="BF28" s="1137"/>
      <c r="BG28" s="1137"/>
      <c r="BH28" s="1137"/>
      <c r="BI28" s="1138"/>
      <c r="BJ28" s="252"/>
      <c r="BK28" s="252"/>
      <c r="BL28" s="252"/>
      <c r="BM28" s="252"/>
      <c r="BN28" s="252"/>
      <c r="BO28" s="265"/>
      <c r="BP28" s="265"/>
      <c r="BQ28" s="262">
        <v>22</v>
      </c>
      <c r="BR28" s="263"/>
      <c r="BS28" s="1103"/>
      <c r="BT28" s="1104"/>
      <c r="BU28" s="1104"/>
      <c r="BV28" s="1104"/>
      <c r="BW28" s="1104"/>
      <c r="BX28" s="1104"/>
      <c r="BY28" s="1104"/>
      <c r="BZ28" s="1104"/>
      <c r="CA28" s="1104"/>
      <c r="CB28" s="1104"/>
      <c r="CC28" s="1104"/>
      <c r="CD28" s="1104"/>
      <c r="CE28" s="1104"/>
      <c r="CF28" s="1104"/>
      <c r="CG28" s="1105"/>
      <c r="CH28" s="1078"/>
      <c r="CI28" s="1079"/>
      <c r="CJ28" s="1079"/>
      <c r="CK28" s="1079"/>
      <c r="CL28" s="1080"/>
      <c r="CM28" s="1078"/>
      <c r="CN28" s="1079"/>
      <c r="CO28" s="1079"/>
      <c r="CP28" s="1079"/>
      <c r="CQ28" s="1080"/>
      <c r="CR28" s="1078"/>
      <c r="CS28" s="1079"/>
      <c r="CT28" s="1079"/>
      <c r="CU28" s="1079"/>
      <c r="CV28" s="1080"/>
      <c r="CW28" s="1078"/>
      <c r="CX28" s="1079"/>
      <c r="CY28" s="1079"/>
      <c r="CZ28" s="1079"/>
      <c r="DA28" s="1080"/>
      <c r="DB28" s="1078"/>
      <c r="DC28" s="1079"/>
      <c r="DD28" s="1079"/>
      <c r="DE28" s="1079"/>
      <c r="DF28" s="1080"/>
      <c r="DG28" s="1078"/>
      <c r="DH28" s="1079"/>
      <c r="DI28" s="1079"/>
      <c r="DJ28" s="1079"/>
      <c r="DK28" s="1080"/>
      <c r="DL28" s="1078"/>
      <c r="DM28" s="1079"/>
      <c r="DN28" s="1079"/>
      <c r="DO28" s="1079"/>
      <c r="DP28" s="1080"/>
      <c r="DQ28" s="1078"/>
      <c r="DR28" s="1079"/>
      <c r="DS28" s="1079"/>
      <c r="DT28" s="1079"/>
      <c r="DU28" s="1080"/>
      <c r="DV28" s="1081"/>
      <c r="DW28" s="1082"/>
      <c r="DX28" s="1082"/>
      <c r="DY28" s="1082"/>
      <c r="DZ28" s="1083"/>
      <c r="EA28" s="246"/>
    </row>
    <row r="29" spans="1:131" s="247" customFormat="1" ht="26.25" customHeight="1">
      <c r="A29" s="266">
        <v>2</v>
      </c>
      <c r="B29" s="1126" t="s">
        <v>399</v>
      </c>
      <c r="C29" s="1127"/>
      <c r="D29" s="1127"/>
      <c r="E29" s="1127"/>
      <c r="F29" s="1127"/>
      <c r="G29" s="1127"/>
      <c r="H29" s="1127"/>
      <c r="I29" s="1127"/>
      <c r="J29" s="1127"/>
      <c r="K29" s="1127"/>
      <c r="L29" s="1127"/>
      <c r="M29" s="1127"/>
      <c r="N29" s="1127"/>
      <c r="O29" s="1127"/>
      <c r="P29" s="1128"/>
      <c r="Q29" s="1132">
        <v>510</v>
      </c>
      <c r="R29" s="1133"/>
      <c r="S29" s="1133"/>
      <c r="T29" s="1133"/>
      <c r="U29" s="1133"/>
      <c r="V29" s="1133">
        <v>492</v>
      </c>
      <c r="W29" s="1133"/>
      <c r="X29" s="1133"/>
      <c r="Y29" s="1133"/>
      <c r="Z29" s="1133"/>
      <c r="AA29" s="1133">
        <v>18</v>
      </c>
      <c r="AB29" s="1133"/>
      <c r="AC29" s="1133"/>
      <c r="AD29" s="1133"/>
      <c r="AE29" s="1134"/>
      <c r="AF29" s="1108">
        <v>18</v>
      </c>
      <c r="AG29" s="1109"/>
      <c r="AH29" s="1109"/>
      <c r="AI29" s="1109"/>
      <c r="AJ29" s="1110"/>
      <c r="AK29" s="1069">
        <v>86</v>
      </c>
      <c r="AL29" s="1060"/>
      <c r="AM29" s="1060"/>
      <c r="AN29" s="1060"/>
      <c r="AO29" s="1060"/>
      <c r="AP29" s="1060" t="s">
        <v>582</v>
      </c>
      <c r="AQ29" s="1060"/>
      <c r="AR29" s="1060"/>
      <c r="AS29" s="1060"/>
      <c r="AT29" s="1060"/>
      <c r="AU29" s="1060" t="s">
        <v>582</v>
      </c>
      <c r="AV29" s="1060"/>
      <c r="AW29" s="1060"/>
      <c r="AX29" s="1060"/>
      <c r="AY29" s="1060"/>
      <c r="AZ29" s="1131" t="s">
        <v>582</v>
      </c>
      <c r="BA29" s="1131"/>
      <c r="BB29" s="1131"/>
      <c r="BC29" s="1131"/>
      <c r="BD29" s="1131"/>
      <c r="BE29" s="1121"/>
      <c r="BF29" s="1121"/>
      <c r="BG29" s="1121"/>
      <c r="BH29" s="1121"/>
      <c r="BI29" s="1122"/>
      <c r="BJ29" s="252"/>
      <c r="BK29" s="252"/>
      <c r="BL29" s="252"/>
      <c r="BM29" s="252"/>
      <c r="BN29" s="252"/>
      <c r="BO29" s="265"/>
      <c r="BP29" s="265"/>
      <c r="BQ29" s="262">
        <v>23</v>
      </c>
      <c r="BR29" s="263"/>
      <c r="BS29" s="1103"/>
      <c r="BT29" s="1104"/>
      <c r="BU29" s="1104"/>
      <c r="BV29" s="1104"/>
      <c r="BW29" s="1104"/>
      <c r="BX29" s="1104"/>
      <c r="BY29" s="1104"/>
      <c r="BZ29" s="1104"/>
      <c r="CA29" s="1104"/>
      <c r="CB29" s="1104"/>
      <c r="CC29" s="1104"/>
      <c r="CD29" s="1104"/>
      <c r="CE29" s="1104"/>
      <c r="CF29" s="1104"/>
      <c r="CG29" s="1105"/>
      <c r="CH29" s="1078"/>
      <c r="CI29" s="1079"/>
      <c r="CJ29" s="1079"/>
      <c r="CK29" s="1079"/>
      <c r="CL29" s="1080"/>
      <c r="CM29" s="1078"/>
      <c r="CN29" s="1079"/>
      <c r="CO29" s="1079"/>
      <c r="CP29" s="1079"/>
      <c r="CQ29" s="1080"/>
      <c r="CR29" s="1078"/>
      <c r="CS29" s="1079"/>
      <c r="CT29" s="1079"/>
      <c r="CU29" s="1079"/>
      <c r="CV29" s="1080"/>
      <c r="CW29" s="1078"/>
      <c r="CX29" s="1079"/>
      <c r="CY29" s="1079"/>
      <c r="CZ29" s="1079"/>
      <c r="DA29" s="1080"/>
      <c r="DB29" s="1078"/>
      <c r="DC29" s="1079"/>
      <c r="DD29" s="1079"/>
      <c r="DE29" s="1079"/>
      <c r="DF29" s="1080"/>
      <c r="DG29" s="1078"/>
      <c r="DH29" s="1079"/>
      <c r="DI29" s="1079"/>
      <c r="DJ29" s="1079"/>
      <c r="DK29" s="1080"/>
      <c r="DL29" s="1078"/>
      <c r="DM29" s="1079"/>
      <c r="DN29" s="1079"/>
      <c r="DO29" s="1079"/>
      <c r="DP29" s="1080"/>
      <c r="DQ29" s="1078"/>
      <c r="DR29" s="1079"/>
      <c r="DS29" s="1079"/>
      <c r="DT29" s="1079"/>
      <c r="DU29" s="1080"/>
      <c r="DV29" s="1081"/>
      <c r="DW29" s="1082"/>
      <c r="DX29" s="1082"/>
      <c r="DY29" s="1082"/>
      <c r="DZ29" s="1083"/>
      <c r="EA29" s="246"/>
    </row>
    <row r="30" spans="1:131" s="247" customFormat="1" ht="26.25" customHeight="1">
      <c r="A30" s="266">
        <v>3</v>
      </c>
      <c r="B30" s="1126" t="s">
        <v>400</v>
      </c>
      <c r="C30" s="1127"/>
      <c r="D30" s="1127"/>
      <c r="E30" s="1127"/>
      <c r="F30" s="1127"/>
      <c r="G30" s="1127"/>
      <c r="H30" s="1127"/>
      <c r="I30" s="1127"/>
      <c r="J30" s="1127"/>
      <c r="K30" s="1127"/>
      <c r="L30" s="1127"/>
      <c r="M30" s="1127"/>
      <c r="N30" s="1127"/>
      <c r="O30" s="1127"/>
      <c r="P30" s="1128"/>
      <c r="Q30" s="1132">
        <v>63</v>
      </c>
      <c r="R30" s="1133"/>
      <c r="S30" s="1133"/>
      <c r="T30" s="1133"/>
      <c r="U30" s="1133"/>
      <c r="V30" s="1133">
        <v>63</v>
      </c>
      <c r="W30" s="1133"/>
      <c r="X30" s="1133"/>
      <c r="Y30" s="1133"/>
      <c r="Z30" s="1133"/>
      <c r="AA30" s="1133">
        <v>0</v>
      </c>
      <c r="AB30" s="1133"/>
      <c r="AC30" s="1133"/>
      <c r="AD30" s="1133"/>
      <c r="AE30" s="1134"/>
      <c r="AF30" s="1108">
        <v>1</v>
      </c>
      <c r="AG30" s="1109"/>
      <c r="AH30" s="1109"/>
      <c r="AI30" s="1109"/>
      <c r="AJ30" s="1110"/>
      <c r="AK30" s="1069">
        <v>29</v>
      </c>
      <c r="AL30" s="1060"/>
      <c r="AM30" s="1060"/>
      <c r="AN30" s="1060"/>
      <c r="AO30" s="1060"/>
      <c r="AP30" s="1060" t="s">
        <v>582</v>
      </c>
      <c r="AQ30" s="1060"/>
      <c r="AR30" s="1060"/>
      <c r="AS30" s="1060"/>
      <c r="AT30" s="1060"/>
      <c r="AU30" s="1060" t="s">
        <v>582</v>
      </c>
      <c r="AV30" s="1060"/>
      <c r="AW30" s="1060"/>
      <c r="AX30" s="1060"/>
      <c r="AY30" s="1060"/>
      <c r="AZ30" s="1131" t="s">
        <v>582</v>
      </c>
      <c r="BA30" s="1131"/>
      <c r="BB30" s="1131"/>
      <c r="BC30" s="1131"/>
      <c r="BD30" s="1131"/>
      <c r="BE30" s="1121"/>
      <c r="BF30" s="1121"/>
      <c r="BG30" s="1121"/>
      <c r="BH30" s="1121"/>
      <c r="BI30" s="1122"/>
      <c r="BJ30" s="252"/>
      <c r="BK30" s="252"/>
      <c r="BL30" s="252"/>
      <c r="BM30" s="252"/>
      <c r="BN30" s="252"/>
      <c r="BO30" s="265"/>
      <c r="BP30" s="265"/>
      <c r="BQ30" s="262">
        <v>24</v>
      </c>
      <c r="BR30" s="263"/>
      <c r="BS30" s="1103"/>
      <c r="BT30" s="1104"/>
      <c r="BU30" s="1104"/>
      <c r="BV30" s="1104"/>
      <c r="BW30" s="1104"/>
      <c r="BX30" s="1104"/>
      <c r="BY30" s="1104"/>
      <c r="BZ30" s="1104"/>
      <c r="CA30" s="1104"/>
      <c r="CB30" s="1104"/>
      <c r="CC30" s="1104"/>
      <c r="CD30" s="1104"/>
      <c r="CE30" s="1104"/>
      <c r="CF30" s="1104"/>
      <c r="CG30" s="1105"/>
      <c r="CH30" s="1078"/>
      <c r="CI30" s="1079"/>
      <c r="CJ30" s="1079"/>
      <c r="CK30" s="1079"/>
      <c r="CL30" s="1080"/>
      <c r="CM30" s="1078"/>
      <c r="CN30" s="1079"/>
      <c r="CO30" s="1079"/>
      <c r="CP30" s="1079"/>
      <c r="CQ30" s="1080"/>
      <c r="CR30" s="1078"/>
      <c r="CS30" s="1079"/>
      <c r="CT30" s="1079"/>
      <c r="CU30" s="1079"/>
      <c r="CV30" s="1080"/>
      <c r="CW30" s="1078"/>
      <c r="CX30" s="1079"/>
      <c r="CY30" s="1079"/>
      <c r="CZ30" s="1079"/>
      <c r="DA30" s="1080"/>
      <c r="DB30" s="1078"/>
      <c r="DC30" s="1079"/>
      <c r="DD30" s="1079"/>
      <c r="DE30" s="1079"/>
      <c r="DF30" s="1080"/>
      <c r="DG30" s="1078"/>
      <c r="DH30" s="1079"/>
      <c r="DI30" s="1079"/>
      <c r="DJ30" s="1079"/>
      <c r="DK30" s="1080"/>
      <c r="DL30" s="1078"/>
      <c r="DM30" s="1079"/>
      <c r="DN30" s="1079"/>
      <c r="DO30" s="1079"/>
      <c r="DP30" s="1080"/>
      <c r="DQ30" s="1078"/>
      <c r="DR30" s="1079"/>
      <c r="DS30" s="1079"/>
      <c r="DT30" s="1079"/>
      <c r="DU30" s="1080"/>
      <c r="DV30" s="1081"/>
      <c r="DW30" s="1082"/>
      <c r="DX30" s="1082"/>
      <c r="DY30" s="1082"/>
      <c r="DZ30" s="1083"/>
      <c r="EA30" s="246"/>
    </row>
    <row r="31" spans="1:131" s="247" customFormat="1" ht="26.25" customHeight="1">
      <c r="A31" s="266">
        <v>4</v>
      </c>
      <c r="B31" s="1126" t="s">
        <v>401</v>
      </c>
      <c r="C31" s="1127"/>
      <c r="D31" s="1127"/>
      <c r="E31" s="1127"/>
      <c r="F31" s="1127"/>
      <c r="G31" s="1127"/>
      <c r="H31" s="1127"/>
      <c r="I31" s="1127"/>
      <c r="J31" s="1127"/>
      <c r="K31" s="1127"/>
      <c r="L31" s="1127"/>
      <c r="M31" s="1127"/>
      <c r="N31" s="1127"/>
      <c r="O31" s="1127"/>
      <c r="P31" s="1128"/>
      <c r="Q31" s="1132">
        <v>505</v>
      </c>
      <c r="R31" s="1133"/>
      <c r="S31" s="1133"/>
      <c r="T31" s="1133"/>
      <c r="U31" s="1133"/>
      <c r="V31" s="1133">
        <v>579</v>
      </c>
      <c r="W31" s="1133"/>
      <c r="X31" s="1133"/>
      <c r="Y31" s="1133"/>
      <c r="Z31" s="1133"/>
      <c r="AA31" s="1133">
        <v>-74</v>
      </c>
      <c r="AB31" s="1133"/>
      <c r="AC31" s="1133"/>
      <c r="AD31" s="1133"/>
      <c r="AE31" s="1134"/>
      <c r="AF31" s="1108">
        <v>463</v>
      </c>
      <c r="AG31" s="1109"/>
      <c r="AH31" s="1109"/>
      <c r="AI31" s="1109"/>
      <c r="AJ31" s="1110"/>
      <c r="AK31" s="1069">
        <v>149</v>
      </c>
      <c r="AL31" s="1060"/>
      <c r="AM31" s="1060"/>
      <c r="AN31" s="1060"/>
      <c r="AO31" s="1060"/>
      <c r="AP31" s="1060">
        <v>321</v>
      </c>
      <c r="AQ31" s="1060"/>
      <c r="AR31" s="1060"/>
      <c r="AS31" s="1060"/>
      <c r="AT31" s="1060"/>
      <c r="AU31" s="1060">
        <v>226</v>
      </c>
      <c r="AV31" s="1060"/>
      <c r="AW31" s="1060"/>
      <c r="AX31" s="1060"/>
      <c r="AY31" s="1060"/>
      <c r="AZ31" s="1131" t="s">
        <v>582</v>
      </c>
      <c r="BA31" s="1131"/>
      <c r="BB31" s="1131"/>
      <c r="BC31" s="1131"/>
      <c r="BD31" s="1131"/>
      <c r="BE31" s="1121" t="s">
        <v>402</v>
      </c>
      <c r="BF31" s="1121"/>
      <c r="BG31" s="1121"/>
      <c r="BH31" s="1121"/>
      <c r="BI31" s="1122"/>
      <c r="BJ31" s="252"/>
      <c r="BK31" s="252"/>
      <c r="BL31" s="252"/>
      <c r="BM31" s="252"/>
      <c r="BN31" s="252"/>
      <c r="BO31" s="265"/>
      <c r="BP31" s="265"/>
      <c r="BQ31" s="262">
        <v>25</v>
      </c>
      <c r="BR31" s="263"/>
      <c r="BS31" s="1103"/>
      <c r="BT31" s="1104"/>
      <c r="BU31" s="1104"/>
      <c r="BV31" s="1104"/>
      <c r="BW31" s="1104"/>
      <c r="BX31" s="1104"/>
      <c r="BY31" s="1104"/>
      <c r="BZ31" s="1104"/>
      <c r="CA31" s="1104"/>
      <c r="CB31" s="1104"/>
      <c r="CC31" s="1104"/>
      <c r="CD31" s="1104"/>
      <c r="CE31" s="1104"/>
      <c r="CF31" s="1104"/>
      <c r="CG31" s="1105"/>
      <c r="CH31" s="1078"/>
      <c r="CI31" s="1079"/>
      <c r="CJ31" s="1079"/>
      <c r="CK31" s="1079"/>
      <c r="CL31" s="1080"/>
      <c r="CM31" s="1078"/>
      <c r="CN31" s="1079"/>
      <c r="CO31" s="1079"/>
      <c r="CP31" s="1079"/>
      <c r="CQ31" s="1080"/>
      <c r="CR31" s="1078"/>
      <c r="CS31" s="1079"/>
      <c r="CT31" s="1079"/>
      <c r="CU31" s="1079"/>
      <c r="CV31" s="1080"/>
      <c r="CW31" s="1078"/>
      <c r="CX31" s="1079"/>
      <c r="CY31" s="1079"/>
      <c r="CZ31" s="1079"/>
      <c r="DA31" s="1080"/>
      <c r="DB31" s="1078"/>
      <c r="DC31" s="1079"/>
      <c r="DD31" s="1079"/>
      <c r="DE31" s="1079"/>
      <c r="DF31" s="1080"/>
      <c r="DG31" s="1078"/>
      <c r="DH31" s="1079"/>
      <c r="DI31" s="1079"/>
      <c r="DJ31" s="1079"/>
      <c r="DK31" s="1080"/>
      <c r="DL31" s="1078"/>
      <c r="DM31" s="1079"/>
      <c r="DN31" s="1079"/>
      <c r="DO31" s="1079"/>
      <c r="DP31" s="1080"/>
      <c r="DQ31" s="1078"/>
      <c r="DR31" s="1079"/>
      <c r="DS31" s="1079"/>
      <c r="DT31" s="1079"/>
      <c r="DU31" s="1080"/>
      <c r="DV31" s="1081"/>
      <c r="DW31" s="1082"/>
      <c r="DX31" s="1082"/>
      <c r="DY31" s="1082"/>
      <c r="DZ31" s="1083"/>
      <c r="EA31" s="246"/>
    </row>
    <row r="32" spans="1:131" s="247" customFormat="1" ht="26.25" customHeight="1">
      <c r="A32" s="266">
        <v>5</v>
      </c>
      <c r="B32" s="1126" t="s">
        <v>403</v>
      </c>
      <c r="C32" s="1127"/>
      <c r="D32" s="1127"/>
      <c r="E32" s="1127"/>
      <c r="F32" s="1127"/>
      <c r="G32" s="1127"/>
      <c r="H32" s="1127"/>
      <c r="I32" s="1127"/>
      <c r="J32" s="1127"/>
      <c r="K32" s="1127"/>
      <c r="L32" s="1127"/>
      <c r="M32" s="1127"/>
      <c r="N32" s="1127"/>
      <c r="O32" s="1127"/>
      <c r="P32" s="1128"/>
      <c r="Q32" s="1132">
        <v>134</v>
      </c>
      <c r="R32" s="1133"/>
      <c r="S32" s="1133"/>
      <c r="T32" s="1133"/>
      <c r="U32" s="1133"/>
      <c r="V32" s="1133">
        <v>134</v>
      </c>
      <c r="W32" s="1133"/>
      <c r="X32" s="1133"/>
      <c r="Y32" s="1133"/>
      <c r="Z32" s="1133"/>
      <c r="AA32" s="1133">
        <v>0</v>
      </c>
      <c r="AB32" s="1133"/>
      <c r="AC32" s="1133"/>
      <c r="AD32" s="1133"/>
      <c r="AE32" s="1134"/>
      <c r="AF32" s="1108" t="s">
        <v>130</v>
      </c>
      <c r="AG32" s="1109"/>
      <c r="AH32" s="1109"/>
      <c r="AI32" s="1109"/>
      <c r="AJ32" s="1110"/>
      <c r="AK32" s="1069">
        <v>94</v>
      </c>
      <c r="AL32" s="1060"/>
      <c r="AM32" s="1060"/>
      <c r="AN32" s="1060"/>
      <c r="AO32" s="1060"/>
      <c r="AP32" s="1060">
        <v>998</v>
      </c>
      <c r="AQ32" s="1060"/>
      <c r="AR32" s="1060"/>
      <c r="AS32" s="1060"/>
      <c r="AT32" s="1060"/>
      <c r="AU32" s="1060">
        <v>562</v>
      </c>
      <c r="AV32" s="1060"/>
      <c r="AW32" s="1060"/>
      <c r="AX32" s="1060"/>
      <c r="AY32" s="1060"/>
      <c r="AZ32" s="1131" t="s">
        <v>582</v>
      </c>
      <c r="BA32" s="1131"/>
      <c r="BB32" s="1131"/>
      <c r="BC32" s="1131"/>
      <c r="BD32" s="1131"/>
      <c r="BE32" s="1121" t="s">
        <v>404</v>
      </c>
      <c r="BF32" s="1121"/>
      <c r="BG32" s="1121"/>
      <c r="BH32" s="1121"/>
      <c r="BI32" s="1122"/>
      <c r="BJ32" s="252"/>
      <c r="BK32" s="252"/>
      <c r="BL32" s="252"/>
      <c r="BM32" s="252"/>
      <c r="BN32" s="252"/>
      <c r="BO32" s="265"/>
      <c r="BP32" s="265"/>
      <c r="BQ32" s="262">
        <v>26</v>
      </c>
      <c r="BR32" s="263"/>
      <c r="BS32" s="1103"/>
      <c r="BT32" s="1104"/>
      <c r="BU32" s="1104"/>
      <c r="BV32" s="1104"/>
      <c r="BW32" s="1104"/>
      <c r="BX32" s="1104"/>
      <c r="BY32" s="1104"/>
      <c r="BZ32" s="1104"/>
      <c r="CA32" s="1104"/>
      <c r="CB32" s="1104"/>
      <c r="CC32" s="1104"/>
      <c r="CD32" s="1104"/>
      <c r="CE32" s="1104"/>
      <c r="CF32" s="1104"/>
      <c r="CG32" s="1105"/>
      <c r="CH32" s="1078"/>
      <c r="CI32" s="1079"/>
      <c r="CJ32" s="1079"/>
      <c r="CK32" s="1079"/>
      <c r="CL32" s="1080"/>
      <c r="CM32" s="1078"/>
      <c r="CN32" s="1079"/>
      <c r="CO32" s="1079"/>
      <c r="CP32" s="1079"/>
      <c r="CQ32" s="1080"/>
      <c r="CR32" s="1078"/>
      <c r="CS32" s="1079"/>
      <c r="CT32" s="1079"/>
      <c r="CU32" s="1079"/>
      <c r="CV32" s="1080"/>
      <c r="CW32" s="1078"/>
      <c r="CX32" s="1079"/>
      <c r="CY32" s="1079"/>
      <c r="CZ32" s="1079"/>
      <c r="DA32" s="1080"/>
      <c r="DB32" s="1078"/>
      <c r="DC32" s="1079"/>
      <c r="DD32" s="1079"/>
      <c r="DE32" s="1079"/>
      <c r="DF32" s="1080"/>
      <c r="DG32" s="1078"/>
      <c r="DH32" s="1079"/>
      <c r="DI32" s="1079"/>
      <c r="DJ32" s="1079"/>
      <c r="DK32" s="1080"/>
      <c r="DL32" s="1078"/>
      <c r="DM32" s="1079"/>
      <c r="DN32" s="1079"/>
      <c r="DO32" s="1079"/>
      <c r="DP32" s="1080"/>
      <c r="DQ32" s="1078"/>
      <c r="DR32" s="1079"/>
      <c r="DS32" s="1079"/>
      <c r="DT32" s="1079"/>
      <c r="DU32" s="1080"/>
      <c r="DV32" s="1081"/>
      <c r="DW32" s="1082"/>
      <c r="DX32" s="1082"/>
      <c r="DY32" s="1082"/>
      <c r="DZ32" s="1083"/>
      <c r="EA32" s="246"/>
    </row>
    <row r="33" spans="1:131" s="247" customFormat="1" ht="26.25" customHeight="1">
      <c r="A33" s="266">
        <v>6</v>
      </c>
      <c r="B33" s="1126" t="s">
        <v>405</v>
      </c>
      <c r="C33" s="1127"/>
      <c r="D33" s="1127"/>
      <c r="E33" s="1127"/>
      <c r="F33" s="1127"/>
      <c r="G33" s="1127"/>
      <c r="H33" s="1127"/>
      <c r="I33" s="1127"/>
      <c r="J33" s="1127"/>
      <c r="K33" s="1127"/>
      <c r="L33" s="1127"/>
      <c r="M33" s="1127"/>
      <c r="N33" s="1127"/>
      <c r="O33" s="1127"/>
      <c r="P33" s="1128"/>
      <c r="Q33" s="1132">
        <v>104</v>
      </c>
      <c r="R33" s="1133"/>
      <c r="S33" s="1133"/>
      <c r="T33" s="1133"/>
      <c r="U33" s="1133"/>
      <c r="V33" s="1133">
        <v>104</v>
      </c>
      <c r="W33" s="1133"/>
      <c r="X33" s="1133"/>
      <c r="Y33" s="1133"/>
      <c r="Z33" s="1133"/>
      <c r="AA33" s="1133">
        <v>0</v>
      </c>
      <c r="AB33" s="1133"/>
      <c r="AC33" s="1133"/>
      <c r="AD33" s="1133"/>
      <c r="AE33" s="1134"/>
      <c r="AF33" s="1108" t="s">
        <v>130</v>
      </c>
      <c r="AG33" s="1109"/>
      <c r="AH33" s="1109"/>
      <c r="AI33" s="1109"/>
      <c r="AJ33" s="1110"/>
      <c r="AK33" s="1069">
        <v>19</v>
      </c>
      <c r="AL33" s="1060"/>
      <c r="AM33" s="1060"/>
      <c r="AN33" s="1060"/>
      <c r="AO33" s="1060"/>
      <c r="AP33" s="1060">
        <v>398</v>
      </c>
      <c r="AQ33" s="1060"/>
      <c r="AR33" s="1060"/>
      <c r="AS33" s="1060"/>
      <c r="AT33" s="1060"/>
      <c r="AU33" s="1060">
        <v>398</v>
      </c>
      <c r="AV33" s="1060"/>
      <c r="AW33" s="1060"/>
      <c r="AX33" s="1060"/>
      <c r="AY33" s="1060"/>
      <c r="AZ33" s="1131" t="s">
        <v>582</v>
      </c>
      <c r="BA33" s="1131"/>
      <c r="BB33" s="1131"/>
      <c r="BC33" s="1131"/>
      <c r="BD33" s="1131"/>
      <c r="BE33" s="1121" t="s">
        <v>404</v>
      </c>
      <c r="BF33" s="1121"/>
      <c r="BG33" s="1121"/>
      <c r="BH33" s="1121"/>
      <c r="BI33" s="1122"/>
      <c r="BJ33" s="252"/>
      <c r="BK33" s="252"/>
      <c r="BL33" s="252"/>
      <c r="BM33" s="252"/>
      <c r="BN33" s="252"/>
      <c r="BO33" s="265"/>
      <c r="BP33" s="265"/>
      <c r="BQ33" s="262">
        <v>27</v>
      </c>
      <c r="BR33" s="263"/>
      <c r="BS33" s="1103"/>
      <c r="BT33" s="1104"/>
      <c r="BU33" s="1104"/>
      <c r="BV33" s="1104"/>
      <c r="BW33" s="1104"/>
      <c r="BX33" s="1104"/>
      <c r="BY33" s="1104"/>
      <c r="BZ33" s="1104"/>
      <c r="CA33" s="1104"/>
      <c r="CB33" s="1104"/>
      <c r="CC33" s="1104"/>
      <c r="CD33" s="1104"/>
      <c r="CE33" s="1104"/>
      <c r="CF33" s="1104"/>
      <c r="CG33" s="1105"/>
      <c r="CH33" s="1078"/>
      <c r="CI33" s="1079"/>
      <c r="CJ33" s="1079"/>
      <c r="CK33" s="1079"/>
      <c r="CL33" s="1080"/>
      <c r="CM33" s="1078"/>
      <c r="CN33" s="1079"/>
      <c r="CO33" s="1079"/>
      <c r="CP33" s="1079"/>
      <c r="CQ33" s="1080"/>
      <c r="CR33" s="1078"/>
      <c r="CS33" s="1079"/>
      <c r="CT33" s="1079"/>
      <c r="CU33" s="1079"/>
      <c r="CV33" s="1080"/>
      <c r="CW33" s="1078"/>
      <c r="CX33" s="1079"/>
      <c r="CY33" s="1079"/>
      <c r="CZ33" s="1079"/>
      <c r="DA33" s="1080"/>
      <c r="DB33" s="1078"/>
      <c r="DC33" s="1079"/>
      <c r="DD33" s="1079"/>
      <c r="DE33" s="1079"/>
      <c r="DF33" s="1080"/>
      <c r="DG33" s="1078"/>
      <c r="DH33" s="1079"/>
      <c r="DI33" s="1079"/>
      <c r="DJ33" s="1079"/>
      <c r="DK33" s="1080"/>
      <c r="DL33" s="1078"/>
      <c r="DM33" s="1079"/>
      <c r="DN33" s="1079"/>
      <c r="DO33" s="1079"/>
      <c r="DP33" s="1080"/>
      <c r="DQ33" s="1078"/>
      <c r="DR33" s="1079"/>
      <c r="DS33" s="1079"/>
      <c r="DT33" s="1079"/>
      <c r="DU33" s="1080"/>
      <c r="DV33" s="1081"/>
      <c r="DW33" s="1082"/>
      <c r="DX33" s="1082"/>
      <c r="DY33" s="1082"/>
      <c r="DZ33" s="1083"/>
      <c r="EA33" s="246"/>
    </row>
    <row r="34" spans="1:131" s="247" customFormat="1" ht="26.25" customHeight="1">
      <c r="A34" s="266">
        <v>7</v>
      </c>
      <c r="B34" s="1126" t="s">
        <v>406</v>
      </c>
      <c r="C34" s="1127"/>
      <c r="D34" s="1127"/>
      <c r="E34" s="1127"/>
      <c r="F34" s="1127"/>
      <c r="G34" s="1127"/>
      <c r="H34" s="1127"/>
      <c r="I34" s="1127"/>
      <c r="J34" s="1127"/>
      <c r="K34" s="1127"/>
      <c r="L34" s="1127"/>
      <c r="M34" s="1127"/>
      <c r="N34" s="1127"/>
      <c r="O34" s="1127"/>
      <c r="P34" s="1128"/>
      <c r="Q34" s="1132">
        <v>31</v>
      </c>
      <c r="R34" s="1133"/>
      <c r="S34" s="1133"/>
      <c r="T34" s="1133"/>
      <c r="U34" s="1133"/>
      <c r="V34" s="1133">
        <v>31</v>
      </c>
      <c r="W34" s="1133"/>
      <c r="X34" s="1133"/>
      <c r="Y34" s="1133"/>
      <c r="Z34" s="1133"/>
      <c r="AA34" s="1133">
        <v>0</v>
      </c>
      <c r="AB34" s="1133"/>
      <c r="AC34" s="1133"/>
      <c r="AD34" s="1133"/>
      <c r="AE34" s="1134"/>
      <c r="AF34" s="1108" t="s">
        <v>130</v>
      </c>
      <c r="AG34" s="1109"/>
      <c r="AH34" s="1109"/>
      <c r="AI34" s="1109"/>
      <c r="AJ34" s="1110"/>
      <c r="AK34" s="1069">
        <v>6</v>
      </c>
      <c r="AL34" s="1060"/>
      <c r="AM34" s="1060"/>
      <c r="AN34" s="1060"/>
      <c r="AO34" s="1060"/>
      <c r="AP34" s="1060">
        <v>165</v>
      </c>
      <c r="AQ34" s="1060"/>
      <c r="AR34" s="1060"/>
      <c r="AS34" s="1060"/>
      <c r="AT34" s="1060"/>
      <c r="AU34" s="1060">
        <v>165</v>
      </c>
      <c r="AV34" s="1060"/>
      <c r="AW34" s="1060"/>
      <c r="AX34" s="1060"/>
      <c r="AY34" s="1060"/>
      <c r="AZ34" s="1131" t="s">
        <v>582</v>
      </c>
      <c r="BA34" s="1131"/>
      <c r="BB34" s="1131"/>
      <c r="BC34" s="1131"/>
      <c r="BD34" s="1131"/>
      <c r="BE34" s="1121" t="s">
        <v>407</v>
      </c>
      <c r="BF34" s="1121"/>
      <c r="BG34" s="1121"/>
      <c r="BH34" s="1121"/>
      <c r="BI34" s="1122"/>
      <c r="BJ34" s="252"/>
      <c r="BK34" s="252"/>
      <c r="BL34" s="252"/>
      <c r="BM34" s="252"/>
      <c r="BN34" s="252"/>
      <c r="BO34" s="265"/>
      <c r="BP34" s="265"/>
      <c r="BQ34" s="262">
        <v>28</v>
      </c>
      <c r="BR34" s="263"/>
      <c r="BS34" s="1103"/>
      <c r="BT34" s="1104"/>
      <c r="BU34" s="1104"/>
      <c r="BV34" s="1104"/>
      <c r="BW34" s="1104"/>
      <c r="BX34" s="1104"/>
      <c r="BY34" s="1104"/>
      <c r="BZ34" s="1104"/>
      <c r="CA34" s="1104"/>
      <c r="CB34" s="1104"/>
      <c r="CC34" s="1104"/>
      <c r="CD34" s="1104"/>
      <c r="CE34" s="1104"/>
      <c r="CF34" s="1104"/>
      <c r="CG34" s="1105"/>
      <c r="CH34" s="1078"/>
      <c r="CI34" s="1079"/>
      <c r="CJ34" s="1079"/>
      <c r="CK34" s="1079"/>
      <c r="CL34" s="1080"/>
      <c r="CM34" s="1078"/>
      <c r="CN34" s="1079"/>
      <c r="CO34" s="1079"/>
      <c r="CP34" s="1079"/>
      <c r="CQ34" s="1080"/>
      <c r="CR34" s="1078"/>
      <c r="CS34" s="1079"/>
      <c r="CT34" s="1079"/>
      <c r="CU34" s="1079"/>
      <c r="CV34" s="1080"/>
      <c r="CW34" s="1078"/>
      <c r="CX34" s="1079"/>
      <c r="CY34" s="1079"/>
      <c r="CZ34" s="1079"/>
      <c r="DA34" s="1080"/>
      <c r="DB34" s="1078"/>
      <c r="DC34" s="1079"/>
      <c r="DD34" s="1079"/>
      <c r="DE34" s="1079"/>
      <c r="DF34" s="1080"/>
      <c r="DG34" s="1078"/>
      <c r="DH34" s="1079"/>
      <c r="DI34" s="1079"/>
      <c r="DJ34" s="1079"/>
      <c r="DK34" s="1080"/>
      <c r="DL34" s="1078"/>
      <c r="DM34" s="1079"/>
      <c r="DN34" s="1079"/>
      <c r="DO34" s="1079"/>
      <c r="DP34" s="1080"/>
      <c r="DQ34" s="1078"/>
      <c r="DR34" s="1079"/>
      <c r="DS34" s="1079"/>
      <c r="DT34" s="1079"/>
      <c r="DU34" s="1080"/>
      <c r="DV34" s="1081"/>
      <c r="DW34" s="1082"/>
      <c r="DX34" s="1082"/>
      <c r="DY34" s="1082"/>
      <c r="DZ34" s="1083"/>
      <c r="EA34" s="246"/>
    </row>
    <row r="35" spans="1:131" s="247" customFormat="1" ht="26.25" customHeight="1">
      <c r="A35" s="266">
        <v>8</v>
      </c>
      <c r="B35" s="1126" t="s">
        <v>408</v>
      </c>
      <c r="C35" s="1127"/>
      <c r="D35" s="1127"/>
      <c r="E35" s="1127"/>
      <c r="F35" s="1127"/>
      <c r="G35" s="1127"/>
      <c r="H35" s="1127"/>
      <c r="I35" s="1127"/>
      <c r="J35" s="1127"/>
      <c r="K35" s="1127"/>
      <c r="L35" s="1127"/>
      <c r="M35" s="1127"/>
      <c r="N35" s="1127"/>
      <c r="O35" s="1127"/>
      <c r="P35" s="1128"/>
      <c r="Q35" s="1132">
        <v>71</v>
      </c>
      <c r="R35" s="1133"/>
      <c r="S35" s="1133"/>
      <c r="T35" s="1133"/>
      <c r="U35" s="1133"/>
      <c r="V35" s="1133">
        <v>68</v>
      </c>
      <c r="W35" s="1133"/>
      <c r="X35" s="1133"/>
      <c r="Y35" s="1133"/>
      <c r="Z35" s="1133"/>
      <c r="AA35" s="1133">
        <v>3</v>
      </c>
      <c r="AB35" s="1133"/>
      <c r="AC35" s="1133"/>
      <c r="AD35" s="1133"/>
      <c r="AE35" s="1134"/>
      <c r="AF35" s="1108">
        <v>3</v>
      </c>
      <c r="AG35" s="1109"/>
      <c r="AH35" s="1109"/>
      <c r="AI35" s="1109"/>
      <c r="AJ35" s="1110"/>
      <c r="AK35" s="1069">
        <v>0</v>
      </c>
      <c r="AL35" s="1060"/>
      <c r="AM35" s="1060"/>
      <c r="AN35" s="1060"/>
      <c r="AO35" s="1060"/>
      <c r="AP35" s="1060" t="s">
        <v>582</v>
      </c>
      <c r="AQ35" s="1060"/>
      <c r="AR35" s="1060"/>
      <c r="AS35" s="1060"/>
      <c r="AT35" s="1060"/>
      <c r="AU35" s="1060" t="s">
        <v>582</v>
      </c>
      <c r="AV35" s="1060"/>
      <c r="AW35" s="1060"/>
      <c r="AX35" s="1060"/>
      <c r="AY35" s="1060"/>
      <c r="AZ35" s="1131" t="s">
        <v>582</v>
      </c>
      <c r="BA35" s="1131"/>
      <c r="BB35" s="1131"/>
      <c r="BC35" s="1131"/>
      <c r="BD35" s="1131"/>
      <c r="BE35" s="1121" t="s">
        <v>404</v>
      </c>
      <c r="BF35" s="1121"/>
      <c r="BG35" s="1121"/>
      <c r="BH35" s="1121"/>
      <c r="BI35" s="1122"/>
      <c r="BJ35" s="252"/>
      <c r="BK35" s="252"/>
      <c r="BL35" s="252"/>
      <c r="BM35" s="252"/>
      <c r="BN35" s="252"/>
      <c r="BO35" s="265"/>
      <c r="BP35" s="265"/>
      <c r="BQ35" s="262">
        <v>29</v>
      </c>
      <c r="BR35" s="263"/>
      <c r="BS35" s="1103"/>
      <c r="BT35" s="1104"/>
      <c r="BU35" s="1104"/>
      <c r="BV35" s="1104"/>
      <c r="BW35" s="1104"/>
      <c r="BX35" s="1104"/>
      <c r="BY35" s="1104"/>
      <c r="BZ35" s="1104"/>
      <c r="CA35" s="1104"/>
      <c r="CB35" s="1104"/>
      <c r="CC35" s="1104"/>
      <c r="CD35" s="1104"/>
      <c r="CE35" s="1104"/>
      <c r="CF35" s="1104"/>
      <c r="CG35" s="1105"/>
      <c r="CH35" s="1078"/>
      <c r="CI35" s="1079"/>
      <c r="CJ35" s="1079"/>
      <c r="CK35" s="1079"/>
      <c r="CL35" s="1080"/>
      <c r="CM35" s="1078"/>
      <c r="CN35" s="1079"/>
      <c r="CO35" s="1079"/>
      <c r="CP35" s="1079"/>
      <c r="CQ35" s="1080"/>
      <c r="CR35" s="1078"/>
      <c r="CS35" s="1079"/>
      <c r="CT35" s="1079"/>
      <c r="CU35" s="1079"/>
      <c r="CV35" s="1080"/>
      <c r="CW35" s="1078"/>
      <c r="CX35" s="1079"/>
      <c r="CY35" s="1079"/>
      <c r="CZ35" s="1079"/>
      <c r="DA35" s="1080"/>
      <c r="DB35" s="1078"/>
      <c r="DC35" s="1079"/>
      <c r="DD35" s="1079"/>
      <c r="DE35" s="1079"/>
      <c r="DF35" s="1080"/>
      <c r="DG35" s="1078"/>
      <c r="DH35" s="1079"/>
      <c r="DI35" s="1079"/>
      <c r="DJ35" s="1079"/>
      <c r="DK35" s="1080"/>
      <c r="DL35" s="1078"/>
      <c r="DM35" s="1079"/>
      <c r="DN35" s="1079"/>
      <c r="DO35" s="1079"/>
      <c r="DP35" s="1080"/>
      <c r="DQ35" s="1078"/>
      <c r="DR35" s="1079"/>
      <c r="DS35" s="1079"/>
      <c r="DT35" s="1079"/>
      <c r="DU35" s="1080"/>
      <c r="DV35" s="1081"/>
      <c r="DW35" s="1082"/>
      <c r="DX35" s="1082"/>
      <c r="DY35" s="1082"/>
      <c r="DZ35" s="1083"/>
      <c r="EA35" s="246"/>
    </row>
    <row r="36" spans="1:131" s="247" customFormat="1" ht="26.25" customHeight="1">
      <c r="A36" s="266">
        <v>9</v>
      </c>
      <c r="B36" s="1126"/>
      <c r="C36" s="1127"/>
      <c r="D36" s="1127"/>
      <c r="E36" s="1127"/>
      <c r="F36" s="1127"/>
      <c r="G36" s="1127"/>
      <c r="H36" s="1127"/>
      <c r="I36" s="1127"/>
      <c r="J36" s="1127"/>
      <c r="K36" s="1127"/>
      <c r="L36" s="1127"/>
      <c r="M36" s="1127"/>
      <c r="N36" s="1127"/>
      <c r="O36" s="1127"/>
      <c r="P36" s="1128"/>
      <c r="Q36" s="1132"/>
      <c r="R36" s="1133"/>
      <c r="S36" s="1133"/>
      <c r="T36" s="1133"/>
      <c r="U36" s="1133"/>
      <c r="V36" s="1133"/>
      <c r="W36" s="1133"/>
      <c r="X36" s="1133"/>
      <c r="Y36" s="1133"/>
      <c r="Z36" s="1133"/>
      <c r="AA36" s="1133"/>
      <c r="AB36" s="1133"/>
      <c r="AC36" s="1133"/>
      <c r="AD36" s="1133"/>
      <c r="AE36" s="1134"/>
      <c r="AF36" s="1108"/>
      <c r="AG36" s="1109"/>
      <c r="AH36" s="1109"/>
      <c r="AI36" s="1109"/>
      <c r="AJ36" s="1110"/>
      <c r="AK36" s="1069"/>
      <c r="AL36" s="1060"/>
      <c r="AM36" s="1060"/>
      <c r="AN36" s="1060"/>
      <c r="AO36" s="1060"/>
      <c r="AP36" s="1060"/>
      <c r="AQ36" s="1060"/>
      <c r="AR36" s="1060"/>
      <c r="AS36" s="1060"/>
      <c r="AT36" s="1060"/>
      <c r="AU36" s="1060"/>
      <c r="AV36" s="1060"/>
      <c r="AW36" s="1060"/>
      <c r="AX36" s="1060"/>
      <c r="AY36" s="1060"/>
      <c r="AZ36" s="1131"/>
      <c r="BA36" s="1131"/>
      <c r="BB36" s="1131"/>
      <c r="BC36" s="1131"/>
      <c r="BD36" s="1131"/>
      <c r="BE36" s="1121"/>
      <c r="BF36" s="1121"/>
      <c r="BG36" s="1121"/>
      <c r="BH36" s="1121"/>
      <c r="BI36" s="1122"/>
      <c r="BJ36" s="252"/>
      <c r="BK36" s="252"/>
      <c r="BL36" s="252"/>
      <c r="BM36" s="252"/>
      <c r="BN36" s="252"/>
      <c r="BO36" s="265"/>
      <c r="BP36" s="265"/>
      <c r="BQ36" s="262">
        <v>30</v>
      </c>
      <c r="BR36" s="263"/>
      <c r="BS36" s="1103"/>
      <c r="BT36" s="1104"/>
      <c r="BU36" s="1104"/>
      <c r="BV36" s="1104"/>
      <c r="BW36" s="1104"/>
      <c r="BX36" s="1104"/>
      <c r="BY36" s="1104"/>
      <c r="BZ36" s="1104"/>
      <c r="CA36" s="1104"/>
      <c r="CB36" s="1104"/>
      <c r="CC36" s="1104"/>
      <c r="CD36" s="1104"/>
      <c r="CE36" s="1104"/>
      <c r="CF36" s="1104"/>
      <c r="CG36" s="1105"/>
      <c r="CH36" s="1078"/>
      <c r="CI36" s="1079"/>
      <c r="CJ36" s="1079"/>
      <c r="CK36" s="1079"/>
      <c r="CL36" s="1080"/>
      <c r="CM36" s="1078"/>
      <c r="CN36" s="1079"/>
      <c r="CO36" s="1079"/>
      <c r="CP36" s="1079"/>
      <c r="CQ36" s="1080"/>
      <c r="CR36" s="1078"/>
      <c r="CS36" s="1079"/>
      <c r="CT36" s="1079"/>
      <c r="CU36" s="1079"/>
      <c r="CV36" s="1080"/>
      <c r="CW36" s="1078"/>
      <c r="CX36" s="1079"/>
      <c r="CY36" s="1079"/>
      <c r="CZ36" s="1079"/>
      <c r="DA36" s="1080"/>
      <c r="DB36" s="1078"/>
      <c r="DC36" s="1079"/>
      <c r="DD36" s="1079"/>
      <c r="DE36" s="1079"/>
      <c r="DF36" s="1080"/>
      <c r="DG36" s="1078"/>
      <c r="DH36" s="1079"/>
      <c r="DI36" s="1079"/>
      <c r="DJ36" s="1079"/>
      <c r="DK36" s="1080"/>
      <c r="DL36" s="1078"/>
      <c r="DM36" s="1079"/>
      <c r="DN36" s="1079"/>
      <c r="DO36" s="1079"/>
      <c r="DP36" s="1080"/>
      <c r="DQ36" s="1078"/>
      <c r="DR36" s="1079"/>
      <c r="DS36" s="1079"/>
      <c r="DT36" s="1079"/>
      <c r="DU36" s="1080"/>
      <c r="DV36" s="1081"/>
      <c r="DW36" s="1082"/>
      <c r="DX36" s="1082"/>
      <c r="DY36" s="1082"/>
      <c r="DZ36" s="1083"/>
      <c r="EA36" s="246"/>
    </row>
    <row r="37" spans="1:131" s="247" customFormat="1" ht="26.25" customHeight="1">
      <c r="A37" s="266">
        <v>10</v>
      </c>
      <c r="B37" s="1126"/>
      <c r="C37" s="1127"/>
      <c r="D37" s="1127"/>
      <c r="E37" s="1127"/>
      <c r="F37" s="1127"/>
      <c r="G37" s="1127"/>
      <c r="H37" s="1127"/>
      <c r="I37" s="1127"/>
      <c r="J37" s="1127"/>
      <c r="K37" s="1127"/>
      <c r="L37" s="1127"/>
      <c r="M37" s="1127"/>
      <c r="N37" s="1127"/>
      <c r="O37" s="1127"/>
      <c r="P37" s="1128"/>
      <c r="Q37" s="1132"/>
      <c r="R37" s="1133"/>
      <c r="S37" s="1133"/>
      <c r="T37" s="1133"/>
      <c r="U37" s="1133"/>
      <c r="V37" s="1133"/>
      <c r="W37" s="1133"/>
      <c r="X37" s="1133"/>
      <c r="Y37" s="1133"/>
      <c r="Z37" s="1133"/>
      <c r="AA37" s="1133"/>
      <c r="AB37" s="1133"/>
      <c r="AC37" s="1133"/>
      <c r="AD37" s="1133"/>
      <c r="AE37" s="1134"/>
      <c r="AF37" s="1108"/>
      <c r="AG37" s="1109"/>
      <c r="AH37" s="1109"/>
      <c r="AI37" s="1109"/>
      <c r="AJ37" s="1110"/>
      <c r="AK37" s="1069"/>
      <c r="AL37" s="1060"/>
      <c r="AM37" s="1060"/>
      <c r="AN37" s="1060"/>
      <c r="AO37" s="1060"/>
      <c r="AP37" s="1060"/>
      <c r="AQ37" s="1060"/>
      <c r="AR37" s="1060"/>
      <c r="AS37" s="1060"/>
      <c r="AT37" s="1060"/>
      <c r="AU37" s="1060"/>
      <c r="AV37" s="1060"/>
      <c r="AW37" s="1060"/>
      <c r="AX37" s="1060"/>
      <c r="AY37" s="1060"/>
      <c r="AZ37" s="1131"/>
      <c r="BA37" s="1131"/>
      <c r="BB37" s="1131"/>
      <c r="BC37" s="1131"/>
      <c r="BD37" s="1131"/>
      <c r="BE37" s="1121"/>
      <c r="BF37" s="1121"/>
      <c r="BG37" s="1121"/>
      <c r="BH37" s="1121"/>
      <c r="BI37" s="1122"/>
      <c r="BJ37" s="252"/>
      <c r="BK37" s="252"/>
      <c r="BL37" s="252"/>
      <c r="BM37" s="252"/>
      <c r="BN37" s="252"/>
      <c r="BO37" s="265"/>
      <c r="BP37" s="265"/>
      <c r="BQ37" s="262">
        <v>31</v>
      </c>
      <c r="BR37" s="263"/>
      <c r="BS37" s="1103"/>
      <c r="BT37" s="1104"/>
      <c r="BU37" s="1104"/>
      <c r="BV37" s="1104"/>
      <c r="BW37" s="1104"/>
      <c r="BX37" s="1104"/>
      <c r="BY37" s="1104"/>
      <c r="BZ37" s="1104"/>
      <c r="CA37" s="1104"/>
      <c r="CB37" s="1104"/>
      <c r="CC37" s="1104"/>
      <c r="CD37" s="1104"/>
      <c r="CE37" s="1104"/>
      <c r="CF37" s="1104"/>
      <c r="CG37" s="1105"/>
      <c r="CH37" s="1078"/>
      <c r="CI37" s="1079"/>
      <c r="CJ37" s="1079"/>
      <c r="CK37" s="1079"/>
      <c r="CL37" s="1080"/>
      <c r="CM37" s="1078"/>
      <c r="CN37" s="1079"/>
      <c r="CO37" s="1079"/>
      <c r="CP37" s="1079"/>
      <c r="CQ37" s="1080"/>
      <c r="CR37" s="1078"/>
      <c r="CS37" s="1079"/>
      <c r="CT37" s="1079"/>
      <c r="CU37" s="1079"/>
      <c r="CV37" s="1080"/>
      <c r="CW37" s="1078"/>
      <c r="CX37" s="1079"/>
      <c r="CY37" s="1079"/>
      <c r="CZ37" s="1079"/>
      <c r="DA37" s="1080"/>
      <c r="DB37" s="1078"/>
      <c r="DC37" s="1079"/>
      <c r="DD37" s="1079"/>
      <c r="DE37" s="1079"/>
      <c r="DF37" s="1080"/>
      <c r="DG37" s="1078"/>
      <c r="DH37" s="1079"/>
      <c r="DI37" s="1079"/>
      <c r="DJ37" s="1079"/>
      <c r="DK37" s="1080"/>
      <c r="DL37" s="1078"/>
      <c r="DM37" s="1079"/>
      <c r="DN37" s="1079"/>
      <c r="DO37" s="1079"/>
      <c r="DP37" s="1080"/>
      <c r="DQ37" s="1078"/>
      <c r="DR37" s="1079"/>
      <c r="DS37" s="1079"/>
      <c r="DT37" s="1079"/>
      <c r="DU37" s="1080"/>
      <c r="DV37" s="1081"/>
      <c r="DW37" s="1082"/>
      <c r="DX37" s="1082"/>
      <c r="DY37" s="1082"/>
      <c r="DZ37" s="1083"/>
      <c r="EA37" s="246"/>
    </row>
    <row r="38" spans="1:131" s="247" customFormat="1" ht="26.25" customHeight="1">
      <c r="A38" s="266">
        <v>11</v>
      </c>
      <c r="B38" s="1126"/>
      <c r="C38" s="1127"/>
      <c r="D38" s="1127"/>
      <c r="E38" s="1127"/>
      <c r="F38" s="1127"/>
      <c r="G38" s="1127"/>
      <c r="H38" s="1127"/>
      <c r="I38" s="1127"/>
      <c r="J38" s="1127"/>
      <c r="K38" s="1127"/>
      <c r="L38" s="1127"/>
      <c r="M38" s="1127"/>
      <c r="N38" s="1127"/>
      <c r="O38" s="1127"/>
      <c r="P38" s="1128"/>
      <c r="Q38" s="1132"/>
      <c r="R38" s="1133"/>
      <c r="S38" s="1133"/>
      <c r="T38" s="1133"/>
      <c r="U38" s="1133"/>
      <c r="V38" s="1133"/>
      <c r="W38" s="1133"/>
      <c r="X38" s="1133"/>
      <c r="Y38" s="1133"/>
      <c r="Z38" s="1133"/>
      <c r="AA38" s="1133"/>
      <c r="AB38" s="1133"/>
      <c r="AC38" s="1133"/>
      <c r="AD38" s="1133"/>
      <c r="AE38" s="1134"/>
      <c r="AF38" s="1108"/>
      <c r="AG38" s="1109"/>
      <c r="AH38" s="1109"/>
      <c r="AI38" s="1109"/>
      <c r="AJ38" s="1110"/>
      <c r="AK38" s="1069"/>
      <c r="AL38" s="1060"/>
      <c r="AM38" s="1060"/>
      <c r="AN38" s="1060"/>
      <c r="AO38" s="1060"/>
      <c r="AP38" s="1060"/>
      <c r="AQ38" s="1060"/>
      <c r="AR38" s="1060"/>
      <c r="AS38" s="1060"/>
      <c r="AT38" s="1060"/>
      <c r="AU38" s="1060"/>
      <c r="AV38" s="1060"/>
      <c r="AW38" s="1060"/>
      <c r="AX38" s="1060"/>
      <c r="AY38" s="1060"/>
      <c r="AZ38" s="1131"/>
      <c r="BA38" s="1131"/>
      <c r="BB38" s="1131"/>
      <c r="BC38" s="1131"/>
      <c r="BD38" s="1131"/>
      <c r="BE38" s="1121"/>
      <c r="BF38" s="1121"/>
      <c r="BG38" s="1121"/>
      <c r="BH38" s="1121"/>
      <c r="BI38" s="1122"/>
      <c r="BJ38" s="252"/>
      <c r="BK38" s="252"/>
      <c r="BL38" s="252"/>
      <c r="BM38" s="252"/>
      <c r="BN38" s="252"/>
      <c r="BO38" s="265"/>
      <c r="BP38" s="265"/>
      <c r="BQ38" s="262">
        <v>32</v>
      </c>
      <c r="BR38" s="263"/>
      <c r="BS38" s="1103"/>
      <c r="BT38" s="1104"/>
      <c r="BU38" s="1104"/>
      <c r="BV38" s="1104"/>
      <c r="BW38" s="1104"/>
      <c r="BX38" s="1104"/>
      <c r="BY38" s="1104"/>
      <c r="BZ38" s="1104"/>
      <c r="CA38" s="1104"/>
      <c r="CB38" s="1104"/>
      <c r="CC38" s="1104"/>
      <c r="CD38" s="1104"/>
      <c r="CE38" s="1104"/>
      <c r="CF38" s="1104"/>
      <c r="CG38" s="1105"/>
      <c r="CH38" s="1078"/>
      <c r="CI38" s="1079"/>
      <c r="CJ38" s="1079"/>
      <c r="CK38" s="1079"/>
      <c r="CL38" s="1080"/>
      <c r="CM38" s="1078"/>
      <c r="CN38" s="1079"/>
      <c r="CO38" s="1079"/>
      <c r="CP38" s="1079"/>
      <c r="CQ38" s="1080"/>
      <c r="CR38" s="1078"/>
      <c r="CS38" s="1079"/>
      <c r="CT38" s="1079"/>
      <c r="CU38" s="1079"/>
      <c r="CV38" s="1080"/>
      <c r="CW38" s="1078"/>
      <c r="CX38" s="1079"/>
      <c r="CY38" s="1079"/>
      <c r="CZ38" s="1079"/>
      <c r="DA38" s="1080"/>
      <c r="DB38" s="1078"/>
      <c r="DC38" s="1079"/>
      <c r="DD38" s="1079"/>
      <c r="DE38" s="1079"/>
      <c r="DF38" s="1080"/>
      <c r="DG38" s="1078"/>
      <c r="DH38" s="1079"/>
      <c r="DI38" s="1079"/>
      <c r="DJ38" s="1079"/>
      <c r="DK38" s="1080"/>
      <c r="DL38" s="1078"/>
      <c r="DM38" s="1079"/>
      <c r="DN38" s="1079"/>
      <c r="DO38" s="1079"/>
      <c r="DP38" s="1080"/>
      <c r="DQ38" s="1078"/>
      <c r="DR38" s="1079"/>
      <c r="DS38" s="1079"/>
      <c r="DT38" s="1079"/>
      <c r="DU38" s="1080"/>
      <c r="DV38" s="1081"/>
      <c r="DW38" s="1082"/>
      <c r="DX38" s="1082"/>
      <c r="DY38" s="1082"/>
      <c r="DZ38" s="1083"/>
      <c r="EA38" s="246"/>
    </row>
    <row r="39" spans="1:131" s="247" customFormat="1" ht="26.25" customHeight="1">
      <c r="A39" s="266">
        <v>12</v>
      </c>
      <c r="B39" s="1126"/>
      <c r="C39" s="1127"/>
      <c r="D39" s="1127"/>
      <c r="E39" s="1127"/>
      <c r="F39" s="1127"/>
      <c r="G39" s="1127"/>
      <c r="H39" s="1127"/>
      <c r="I39" s="1127"/>
      <c r="J39" s="1127"/>
      <c r="K39" s="1127"/>
      <c r="L39" s="1127"/>
      <c r="M39" s="1127"/>
      <c r="N39" s="1127"/>
      <c r="O39" s="1127"/>
      <c r="P39" s="1128"/>
      <c r="Q39" s="1132"/>
      <c r="R39" s="1133"/>
      <c r="S39" s="1133"/>
      <c r="T39" s="1133"/>
      <c r="U39" s="1133"/>
      <c r="V39" s="1133"/>
      <c r="W39" s="1133"/>
      <c r="X39" s="1133"/>
      <c r="Y39" s="1133"/>
      <c r="Z39" s="1133"/>
      <c r="AA39" s="1133"/>
      <c r="AB39" s="1133"/>
      <c r="AC39" s="1133"/>
      <c r="AD39" s="1133"/>
      <c r="AE39" s="1134"/>
      <c r="AF39" s="1108"/>
      <c r="AG39" s="1109"/>
      <c r="AH39" s="1109"/>
      <c r="AI39" s="1109"/>
      <c r="AJ39" s="1110"/>
      <c r="AK39" s="1069"/>
      <c r="AL39" s="1060"/>
      <c r="AM39" s="1060"/>
      <c r="AN39" s="1060"/>
      <c r="AO39" s="1060"/>
      <c r="AP39" s="1060"/>
      <c r="AQ39" s="1060"/>
      <c r="AR39" s="1060"/>
      <c r="AS39" s="1060"/>
      <c r="AT39" s="1060"/>
      <c r="AU39" s="1060"/>
      <c r="AV39" s="1060"/>
      <c r="AW39" s="1060"/>
      <c r="AX39" s="1060"/>
      <c r="AY39" s="1060"/>
      <c r="AZ39" s="1131"/>
      <c r="BA39" s="1131"/>
      <c r="BB39" s="1131"/>
      <c r="BC39" s="1131"/>
      <c r="BD39" s="1131"/>
      <c r="BE39" s="1121"/>
      <c r="BF39" s="1121"/>
      <c r="BG39" s="1121"/>
      <c r="BH39" s="1121"/>
      <c r="BI39" s="1122"/>
      <c r="BJ39" s="252"/>
      <c r="BK39" s="252"/>
      <c r="BL39" s="252"/>
      <c r="BM39" s="252"/>
      <c r="BN39" s="252"/>
      <c r="BO39" s="265"/>
      <c r="BP39" s="265"/>
      <c r="BQ39" s="262">
        <v>33</v>
      </c>
      <c r="BR39" s="263"/>
      <c r="BS39" s="1103"/>
      <c r="BT39" s="1104"/>
      <c r="BU39" s="1104"/>
      <c r="BV39" s="1104"/>
      <c r="BW39" s="1104"/>
      <c r="BX39" s="1104"/>
      <c r="BY39" s="1104"/>
      <c r="BZ39" s="1104"/>
      <c r="CA39" s="1104"/>
      <c r="CB39" s="1104"/>
      <c r="CC39" s="1104"/>
      <c r="CD39" s="1104"/>
      <c r="CE39" s="1104"/>
      <c r="CF39" s="1104"/>
      <c r="CG39" s="1105"/>
      <c r="CH39" s="1078"/>
      <c r="CI39" s="1079"/>
      <c r="CJ39" s="1079"/>
      <c r="CK39" s="1079"/>
      <c r="CL39" s="1080"/>
      <c r="CM39" s="1078"/>
      <c r="CN39" s="1079"/>
      <c r="CO39" s="1079"/>
      <c r="CP39" s="1079"/>
      <c r="CQ39" s="1080"/>
      <c r="CR39" s="1078"/>
      <c r="CS39" s="1079"/>
      <c r="CT39" s="1079"/>
      <c r="CU39" s="1079"/>
      <c r="CV39" s="1080"/>
      <c r="CW39" s="1078"/>
      <c r="CX39" s="1079"/>
      <c r="CY39" s="1079"/>
      <c r="CZ39" s="1079"/>
      <c r="DA39" s="1080"/>
      <c r="DB39" s="1078"/>
      <c r="DC39" s="1079"/>
      <c r="DD39" s="1079"/>
      <c r="DE39" s="1079"/>
      <c r="DF39" s="1080"/>
      <c r="DG39" s="1078"/>
      <c r="DH39" s="1079"/>
      <c r="DI39" s="1079"/>
      <c r="DJ39" s="1079"/>
      <c r="DK39" s="1080"/>
      <c r="DL39" s="1078"/>
      <c r="DM39" s="1079"/>
      <c r="DN39" s="1079"/>
      <c r="DO39" s="1079"/>
      <c r="DP39" s="1080"/>
      <c r="DQ39" s="1078"/>
      <c r="DR39" s="1079"/>
      <c r="DS39" s="1079"/>
      <c r="DT39" s="1079"/>
      <c r="DU39" s="1080"/>
      <c r="DV39" s="1081"/>
      <c r="DW39" s="1082"/>
      <c r="DX39" s="1082"/>
      <c r="DY39" s="1082"/>
      <c r="DZ39" s="1083"/>
      <c r="EA39" s="246"/>
    </row>
    <row r="40" spans="1:131" s="247" customFormat="1" ht="26.25" customHeight="1">
      <c r="A40" s="261">
        <v>13</v>
      </c>
      <c r="B40" s="1126"/>
      <c r="C40" s="1127"/>
      <c r="D40" s="1127"/>
      <c r="E40" s="1127"/>
      <c r="F40" s="1127"/>
      <c r="G40" s="1127"/>
      <c r="H40" s="1127"/>
      <c r="I40" s="1127"/>
      <c r="J40" s="1127"/>
      <c r="K40" s="1127"/>
      <c r="L40" s="1127"/>
      <c r="M40" s="1127"/>
      <c r="N40" s="1127"/>
      <c r="O40" s="1127"/>
      <c r="P40" s="1128"/>
      <c r="Q40" s="1132"/>
      <c r="R40" s="1133"/>
      <c r="S40" s="1133"/>
      <c r="T40" s="1133"/>
      <c r="U40" s="1133"/>
      <c r="V40" s="1133"/>
      <c r="W40" s="1133"/>
      <c r="X40" s="1133"/>
      <c r="Y40" s="1133"/>
      <c r="Z40" s="1133"/>
      <c r="AA40" s="1133"/>
      <c r="AB40" s="1133"/>
      <c r="AC40" s="1133"/>
      <c r="AD40" s="1133"/>
      <c r="AE40" s="1134"/>
      <c r="AF40" s="1108"/>
      <c r="AG40" s="1109"/>
      <c r="AH40" s="1109"/>
      <c r="AI40" s="1109"/>
      <c r="AJ40" s="1110"/>
      <c r="AK40" s="1069"/>
      <c r="AL40" s="1060"/>
      <c r="AM40" s="1060"/>
      <c r="AN40" s="1060"/>
      <c r="AO40" s="1060"/>
      <c r="AP40" s="1060"/>
      <c r="AQ40" s="1060"/>
      <c r="AR40" s="1060"/>
      <c r="AS40" s="1060"/>
      <c r="AT40" s="1060"/>
      <c r="AU40" s="1060"/>
      <c r="AV40" s="1060"/>
      <c r="AW40" s="1060"/>
      <c r="AX40" s="1060"/>
      <c r="AY40" s="1060"/>
      <c r="AZ40" s="1131"/>
      <c r="BA40" s="1131"/>
      <c r="BB40" s="1131"/>
      <c r="BC40" s="1131"/>
      <c r="BD40" s="1131"/>
      <c r="BE40" s="1121"/>
      <c r="BF40" s="1121"/>
      <c r="BG40" s="1121"/>
      <c r="BH40" s="1121"/>
      <c r="BI40" s="1122"/>
      <c r="BJ40" s="252"/>
      <c r="BK40" s="252"/>
      <c r="BL40" s="252"/>
      <c r="BM40" s="252"/>
      <c r="BN40" s="252"/>
      <c r="BO40" s="265"/>
      <c r="BP40" s="265"/>
      <c r="BQ40" s="262">
        <v>34</v>
      </c>
      <c r="BR40" s="263"/>
      <c r="BS40" s="1103"/>
      <c r="BT40" s="1104"/>
      <c r="BU40" s="1104"/>
      <c r="BV40" s="1104"/>
      <c r="BW40" s="1104"/>
      <c r="BX40" s="1104"/>
      <c r="BY40" s="1104"/>
      <c r="BZ40" s="1104"/>
      <c r="CA40" s="1104"/>
      <c r="CB40" s="1104"/>
      <c r="CC40" s="1104"/>
      <c r="CD40" s="1104"/>
      <c r="CE40" s="1104"/>
      <c r="CF40" s="1104"/>
      <c r="CG40" s="1105"/>
      <c r="CH40" s="1078"/>
      <c r="CI40" s="1079"/>
      <c r="CJ40" s="1079"/>
      <c r="CK40" s="1079"/>
      <c r="CL40" s="1080"/>
      <c r="CM40" s="1078"/>
      <c r="CN40" s="1079"/>
      <c r="CO40" s="1079"/>
      <c r="CP40" s="1079"/>
      <c r="CQ40" s="1080"/>
      <c r="CR40" s="1078"/>
      <c r="CS40" s="1079"/>
      <c r="CT40" s="1079"/>
      <c r="CU40" s="1079"/>
      <c r="CV40" s="1080"/>
      <c r="CW40" s="1078"/>
      <c r="CX40" s="1079"/>
      <c r="CY40" s="1079"/>
      <c r="CZ40" s="1079"/>
      <c r="DA40" s="1080"/>
      <c r="DB40" s="1078"/>
      <c r="DC40" s="1079"/>
      <c r="DD40" s="1079"/>
      <c r="DE40" s="1079"/>
      <c r="DF40" s="1080"/>
      <c r="DG40" s="1078"/>
      <c r="DH40" s="1079"/>
      <c r="DI40" s="1079"/>
      <c r="DJ40" s="1079"/>
      <c r="DK40" s="1080"/>
      <c r="DL40" s="1078"/>
      <c r="DM40" s="1079"/>
      <c r="DN40" s="1079"/>
      <c r="DO40" s="1079"/>
      <c r="DP40" s="1080"/>
      <c r="DQ40" s="1078"/>
      <c r="DR40" s="1079"/>
      <c r="DS40" s="1079"/>
      <c r="DT40" s="1079"/>
      <c r="DU40" s="1080"/>
      <c r="DV40" s="1081"/>
      <c r="DW40" s="1082"/>
      <c r="DX40" s="1082"/>
      <c r="DY40" s="1082"/>
      <c r="DZ40" s="1083"/>
      <c r="EA40" s="246"/>
    </row>
    <row r="41" spans="1:131" s="247" customFormat="1" ht="26.25" customHeight="1">
      <c r="A41" s="261">
        <v>14</v>
      </c>
      <c r="B41" s="1126"/>
      <c r="C41" s="1127"/>
      <c r="D41" s="1127"/>
      <c r="E41" s="1127"/>
      <c r="F41" s="1127"/>
      <c r="G41" s="1127"/>
      <c r="H41" s="1127"/>
      <c r="I41" s="1127"/>
      <c r="J41" s="1127"/>
      <c r="K41" s="1127"/>
      <c r="L41" s="1127"/>
      <c r="M41" s="1127"/>
      <c r="N41" s="1127"/>
      <c r="O41" s="1127"/>
      <c r="P41" s="1128"/>
      <c r="Q41" s="1132"/>
      <c r="R41" s="1133"/>
      <c r="S41" s="1133"/>
      <c r="T41" s="1133"/>
      <c r="U41" s="1133"/>
      <c r="V41" s="1133"/>
      <c r="W41" s="1133"/>
      <c r="X41" s="1133"/>
      <c r="Y41" s="1133"/>
      <c r="Z41" s="1133"/>
      <c r="AA41" s="1133"/>
      <c r="AB41" s="1133"/>
      <c r="AC41" s="1133"/>
      <c r="AD41" s="1133"/>
      <c r="AE41" s="1134"/>
      <c r="AF41" s="1108"/>
      <c r="AG41" s="1109"/>
      <c r="AH41" s="1109"/>
      <c r="AI41" s="1109"/>
      <c r="AJ41" s="1110"/>
      <c r="AK41" s="1069"/>
      <c r="AL41" s="1060"/>
      <c r="AM41" s="1060"/>
      <c r="AN41" s="1060"/>
      <c r="AO41" s="1060"/>
      <c r="AP41" s="1060"/>
      <c r="AQ41" s="1060"/>
      <c r="AR41" s="1060"/>
      <c r="AS41" s="1060"/>
      <c r="AT41" s="1060"/>
      <c r="AU41" s="1060"/>
      <c r="AV41" s="1060"/>
      <c r="AW41" s="1060"/>
      <c r="AX41" s="1060"/>
      <c r="AY41" s="1060"/>
      <c r="AZ41" s="1131"/>
      <c r="BA41" s="1131"/>
      <c r="BB41" s="1131"/>
      <c r="BC41" s="1131"/>
      <c r="BD41" s="1131"/>
      <c r="BE41" s="1121"/>
      <c r="BF41" s="1121"/>
      <c r="BG41" s="1121"/>
      <c r="BH41" s="1121"/>
      <c r="BI41" s="1122"/>
      <c r="BJ41" s="252"/>
      <c r="BK41" s="252"/>
      <c r="BL41" s="252"/>
      <c r="BM41" s="252"/>
      <c r="BN41" s="252"/>
      <c r="BO41" s="265"/>
      <c r="BP41" s="265"/>
      <c r="BQ41" s="262">
        <v>35</v>
      </c>
      <c r="BR41" s="263"/>
      <c r="BS41" s="1103"/>
      <c r="BT41" s="1104"/>
      <c r="BU41" s="1104"/>
      <c r="BV41" s="1104"/>
      <c r="BW41" s="1104"/>
      <c r="BX41" s="1104"/>
      <c r="BY41" s="1104"/>
      <c r="BZ41" s="1104"/>
      <c r="CA41" s="1104"/>
      <c r="CB41" s="1104"/>
      <c r="CC41" s="1104"/>
      <c r="CD41" s="1104"/>
      <c r="CE41" s="1104"/>
      <c r="CF41" s="1104"/>
      <c r="CG41" s="1105"/>
      <c r="CH41" s="1078"/>
      <c r="CI41" s="1079"/>
      <c r="CJ41" s="1079"/>
      <c r="CK41" s="1079"/>
      <c r="CL41" s="1080"/>
      <c r="CM41" s="1078"/>
      <c r="CN41" s="1079"/>
      <c r="CO41" s="1079"/>
      <c r="CP41" s="1079"/>
      <c r="CQ41" s="1080"/>
      <c r="CR41" s="1078"/>
      <c r="CS41" s="1079"/>
      <c r="CT41" s="1079"/>
      <c r="CU41" s="1079"/>
      <c r="CV41" s="1080"/>
      <c r="CW41" s="1078"/>
      <c r="CX41" s="1079"/>
      <c r="CY41" s="1079"/>
      <c r="CZ41" s="1079"/>
      <c r="DA41" s="1080"/>
      <c r="DB41" s="1078"/>
      <c r="DC41" s="1079"/>
      <c r="DD41" s="1079"/>
      <c r="DE41" s="1079"/>
      <c r="DF41" s="1080"/>
      <c r="DG41" s="1078"/>
      <c r="DH41" s="1079"/>
      <c r="DI41" s="1079"/>
      <c r="DJ41" s="1079"/>
      <c r="DK41" s="1080"/>
      <c r="DL41" s="1078"/>
      <c r="DM41" s="1079"/>
      <c r="DN41" s="1079"/>
      <c r="DO41" s="1079"/>
      <c r="DP41" s="1080"/>
      <c r="DQ41" s="1078"/>
      <c r="DR41" s="1079"/>
      <c r="DS41" s="1079"/>
      <c r="DT41" s="1079"/>
      <c r="DU41" s="1080"/>
      <c r="DV41" s="1081"/>
      <c r="DW41" s="1082"/>
      <c r="DX41" s="1082"/>
      <c r="DY41" s="1082"/>
      <c r="DZ41" s="1083"/>
      <c r="EA41" s="246"/>
    </row>
    <row r="42" spans="1:131" s="247" customFormat="1" ht="26.25" customHeight="1">
      <c r="A42" s="261">
        <v>15</v>
      </c>
      <c r="B42" s="1126"/>
      <c r="C42" s="1127"/>
      <c r="D42" s="1127"/>
      <c r="E42" s="1127"/>
      <c r="F42" s="1127"/>
      <c r="G42" s="1127"/>
      <c r="H42" s="1127"/>
      <c r="I42" s="1127"/>
      <c r="J42" s="1127"/>
      <c r="K42" s="1127"/>
      <c r="L42" s="1127"/>
      <c r="M42" s="1127"/>
      <c r="N42" s="1127"/>
      <c r="O42" s="1127"/>
      <c r="P42" s="1128"/>
      <c r="Q42" s="1132"/>
      <c r="R42" s="1133"/>
      <c r="S42" s="1133"/>
      <c r="T42" s="1133"/>
      <c r="U42" s="1133"/>
      <c r="V42" s="1133"/>
      <c r="W42" s="1133"/>
      <c r="X42" s="1133"/>
      <c r="Y42" s="1133"/>
      <c r="Z42" s="1133"/>
      <c r="AA42" s="1133"/>
      <c r="AB42" s="1133"/>
      <c r="AC42" s="1133"/>
      <c r="AD42" s="1133"/>
      <c r="AE42" s="1134"/>
      <c r="AF42" s="1108"/>
      <c r="AG42" s="1109"/>
      <c r="AH42" s="1109"/>
      <c r="AI42" s="1109"/>
      <c r="AJ42" s="1110"/>
      <c r="AK42" s="1069"/>
      <c r="AL42" s="1060"/>
      <c r="AM42" s="1060"/>
      <c r="AN42" s="1060"/>
      <c r="AO42" s="1060"/>
      <c r="AP42" s="1060"/>
      <c r="AQ42" s="1060"/>
      <c r="AR42" s="1060"/>
      <c r="AS42" s="1060"/>
      <c r="AT42" s="1060"/>
      <c r="AU42" s="1060"/>
      <c r="AV42" s="1060"/>
      <c r="AW42" s="1060"/>
      <c r="AX42" s="1060"/>
      <c r="AY42" s="1060"/>
      <c r="AZ42" s="1131"/>
      <c r="BA42" s="1131"/>
      <c r="BB42" s="1131"/>
      <c r="BC42" s="1131"/>
      <c r="BD42" s="1131"/>
      <c r="BE42" s="1121"/>
      <c r="BF42" s="1121"/>
      <c r="BG42" s="1121"/>
      <c r="BH42" s="1121"/>
      <c r="BI42" s="1122"/>
      <c r="BJ42" s="252"/>
      <c r="BK42" s="252"/>
      <c r="BL42" s="252"/>
      <c r="BM42" s="252"/>
      <c r="BN42" s="252"/>
      <c r="BO42" s="265"/>
      <c r="BP42" s="265"/>
      <c r="BQ42" s="262">
        <v>36</v>
      </c>
      <c r="BR42" s="263"/>
      <c r="BS42" s="1103"/>
      <c r="BT42" s="1104"/>
      <c r="BU42" s="1104"/>
      <c r="BV42" s="1104"/>
      <c r="BW42" s="1104"/>
      <c r="BX42" s="1104"/>
      <c r="BY42" s="1104"/>
      <c r="BZ42" s="1104"/>
      <c r="CA42" s="1104"/>
      <c r="CB42" s="1104"/>
      <c r="CC42" s="1104"/>
      <c r="CD42" s="1104"/>
      <c r="CE42" s="1104"/>
      <c r="CF42" s="1104"/>
      <c r="CG42" s="1105"/>
      <c r="CH42" s="1078"/>
      <c r="CI42" s="1079"/>
      <c r="CJ42" s="1079"/>
      <c r="CK42" s="1079"/>
      <c r="CL42" s="1080"/>
      <c r="CM42" s="1078"/>
      <c r="CN42" s="1079"/>
      <c r="CO42" s="1079"/>
      <c r="CP42" s="1079"/>
      <c r="CQ42" s="1080"/>
      <c r="CR42" s="1078"/>
      <c r="CS42" s="1079"/>
      <c r="CT42" s="1079"/>
      <c r="CU42" s="1079"/>
      <c r="CV42" s="1080"/>
      <c r="CW42" s="1078"/>
      <c r="CX42" s="1079"/>
      <c r="CY42" s="1079"/>
      <c r="CZ42" s="1079"/>
      <c r="DA42" s="1080"/>
      <c r="DB42" s="1078"/>
      <c r="DC42" s="1079"/>
      <c r="DD42" s="1079"/>
      <c r="DE42" s="1079"/>
      <c r="DF42" s="1080"/>
      <c r="DG42" s="1078"/>
      <c r="DH42" s="1079"/>
      <c r="DI42" s="1079"/>
      <c r="DJ42" s="1079"/>
      <c r="DK42" s="1080"/>
      <c r="DL42" s="1078"/>
      <c r="DM42" s="1079"/>
      <c r="DN42" s="1079"/>
      <c r="DO42" s="1079"/>
      <c r="DP42" s="1080"/>
      <c r="DQ42" s="1078"/>
      <c r="DR42" s="1079"/>
      <c r="DS42" s="1079"/>
      <c r="DT42" s="1079"/>
      <c r="DU42" s="1080"/>
      <c r="DV42" s="1081"/>
      <c r="DW42" s="1082"/>
      <c r="DX42" s="1082"/>
      <c r="DY42" s="1082"/>
      <c r="DZ42" s="1083"/>
      <c r="EA42" s="246"/>
    </row>
    <row r="43" spans="1:131" s="247" customFormat="1" ht="26.25" customHeight="1">
      <c r="A43" s="261">
        <v>16</v>
      </c>
      <c r="B43" s="1126"/>
      <c r="C43" s="1127"/>
      <c r="D43" s="1127"/>
      <c r="E43" s="1127"/>
      <c r="F43" s="1127"/>
      <c r="G43" s="1127"/>
      <c r="H43" s="1127"/>
      <c r="I43" s="1127"/>
      <c r="J43" s="1127"/>
      <c r="K43" s="1127"/>
      <c r="L43" s="1127"/>
      <c r="M43" s="1127"/>
      <c r="N43" s="1127"/>
      <c r="O43" s="1127"/>
      <c r="P43" s="1128"/>
      <c r="Q43" s="1132"/>
      <c r="R43" s="1133"/>
      <c r="S43" s="1133"/>
      <c r="T43" s="1133"/>
      <c r="U43" s="1133"/>
      <c r="V43" s="1133"/>
      <c r="W43" s="1133"/>
      <c r="X43" s="1133"/>
      <c r="Y43" s="1133"/>
      <c r="Z43" s="1133"/>
      <c r="AA43" s="1133"/>
      <c r="AB43" s="1133"/>
      <c r="AC43" s="1133"/>
      <c r="AD43" s="1133"/>
      <c r="AE43" s="1134"/>
      <c r="AF43" s="1108"/>
      <c r="AG43" s="1109"/>
      <c r="AH43" s="1109"/>
      <c r="AI43" s="1109"/>
      <c r="AJ43" s="1110"/>
      <c r="AK43" s="1069"/>
      <c r="AL43" s="1060"/>
      <c r="AM43" s="1060"/>
      <c r="AN43" s="1060"/>
      <c r="AO43" s="1060"/>
      <c r="AP43" s="1060"/>
      <c r="AQ43" s="1060"/>
      <c r="AR43" s="1060"/>
      <c r="AS43" s="1060"/>
      <c r="AT43" s="1060"/>
      <c r="AU43" s="1060"/>
      <c r="AV43" s="1060"/>
      <c r="AW43" s="1060"/>
      <c r="AX43" s="1060"/>
      <c r="AY43" s="1060"/>
      <c r="AZ43" s="1131"/>
      <c r="BA43" s="1131"/>
      <c r="BB43" s="1131"/>
      <c r="BC43" s="1131"/>
      <c r="BD43" s="1131"/>
      <c r="BE43" s="1121"/>
      <c r="BF43" s="1121"/>
      <c r="BG43" s="1121"/>
      <c r="BH43" s="1121"/>
      <c r="BI43" s="1122"/>
      <c r="BJ43" s="252"/>
      <c r="BK43" s="252"/>
      <c r="BL43" s="252"/>
      <c r="BM43" s="252"/>
      <c r="BN43" s="252"/>
      <c r="BO43" s="265"/>
      <c r="BP43" s="265"/>
      <c r="BQ43" s="262">
        <v>37</v>
      </c>
      <c r="BR43" s="263"/>
      <c r="BS43" s="1103"/>
      <c r="BT43" s="1104"/>
      <c r="BU43" s="1104"/>
      <c r="BV43" s="1104"/>
      <c r="BW43" s="1104"/>
      <c r="BX43" s="1104"/>
      <c r="BY43" s="1104"/>
      <c r="BZ43" s="1104"/>
      <c r="CA43" s="1104"/>
      <c r="CB43" s="1104"/>
      <c r="CC43" s="1104"/>
      <c r="CD43" s="1104"/>
      <c r="CE43" s="1104"/>
      <c r="CF43" s="1104"/>
      <c r="CG43" s="1105"/>
      <c r="CH43" s="1078"/>
      <c r="CI43" s="1079"/>
      <c r="CJ43" s="1079"/>
      <c r="CK43" s="1079"/>
      <c r="CL43" s="1080"/>
      <c r="CM43" s="1078"/>
      <c r="CN43" s="1079"/>
      <c r="CO43" s="1079"/>
      <c r="CP43" s="1079"/>
      <c r="CQ43" s="1080"/>
      <c r="CR43" s="1078"/>
      <c r="CS43" s="1079"/>
      <c r="CT43" s="1079"/>
      <c r="CU43" s="1079"/>
      <c r="CV43" s="1080"/>
      <c r="CW43" s="1078"/>
      <c r="CX43" s="1079"/>
      <c r="CY43" s="1079"/>
      <c r="CZ43" s="1079"/>
      <c r="DA43" s="1080"/>
      <c r="DB43" s="1078"/>
      <c r="DC43" s="1079"/>
      <c r="DD43" s="1079"/>
      <c r="DE43" s="1079"/>
      <c r="DF43" s="1080"/>
      <c r="DG43" s="1078"/>
      <c r="DH43" s="1079"/>
      <c r="DI43" s="1079"/>
      <c r="DJ43" s="1079"/>
      <c r="DK43" s="1080"/>
      <c r="DL43" s="1078"/>
      <c r="DM43" s="1079"/>
      <c r="DN43" s="1079"/>
      <c r="DO43" s="1079"/>
      <c r="DP43" s="1080"/>
      <c r="DQ43" s="1078"/>
      <c r="DR43" s="1079"/>
      <c r="DS43" s="1079"/>
      <c r="DT43" s="1079"/>
      <c r="DU43" s="1080"/>
      <c r="DV43" s="1081"/>
      <c r="DW43" s="1082"/>
      <c r="DX43" s="1082"/>
      <c r="DY43" s="1082"/>
      <c r="DZ43" s="1083"/>
      <c r="EA43" s="246"/>
    </row>
    <row r="44" spans="1:131" s="247" customFormat="1" ht="26.25" customHeight="1">
      <c r="A44" s="261">
        <v>17</v>
      </c>
      <c r="B44" s="1126"/>
      <c r="C44" s="1127"/>
      <c r="D44" s="1127"/>
      <c r="E44" s="1127"/>
      <c r="F44" s="1127"/>
      <c r="G44" s="1127"/>
      <c r="H44" s="1127"/>
      <c r="I44" s="1127"/>
      <c r="J44" s="1127"/>
      <c r="K44" s="1127"/>
      <c r="L44" s="1127"/>
      <c r="M44" s="1127"/>
      <c r="N44" s="1127"/>
      <c r="O44" s="1127"/>
      <c r="P44" s="1128"/>
      <c r="Q44" s="1132"/>
      <c r="R44" s="1133"/>
      <c r="S44" s="1133"/>
      <c r="T44" s="1133"/>
      <c r="U44" s="1133"/>
      <c r="V44" s="1133"/>
      <c r="W44" s="1133"/>
      <c r="X44" s="1133"/>
      <c r="Y44" s="1133"/>
      <c r="Z44" s="1133"/>
      <c r="AA44" s="1133"/>
      <c r="AB44" s="1133"/>
      <c r="AC44" s="1133"/>
      <c r="AD44" s="1133"/>
      <c r="AE44" s="1134"/>
      <c r="AF44" s="1108"/>
      <c r="AG44" s="1109"/>
      <c r="AH44" s="1109"/>
      <c r="AI44" s="1109"/>
      <c r="AJ44" s="1110"/>
      <c r="AK44" s="1069"/>
      <c r="AL44" s="1060"/>
      <c r="AM44" s="1060"/>
      <c r="AN44" s="1060"/>
      <c r="AO44" s="1060"/>
      <c r="AP44" s="1060"/>
      <c r="AQ44" s="1060"/>
      <c r="AR44" s="1060"/>
      <c r="AS44" s="1060"/>
      <c r="AT44" s="1060"/>
      <c r="AU44" s="1060"/>
      <c r="AV44" s="1060"/>
      <c r="AW44" s="1060"/>
      <c r="AX44" s="1060"/>
      <c r="AY44" s="1060"/>
      <c r="AZ44" s="1131"/>
      <c r="BA44" s="1131"/>
      <c r="BB44" s="1131"/>
      <c r="BC44" s="1131"/>
      <c r="BD44" s="1131"/>
      <c r="BE44" s="1121"/>
      <c r="BF44" s="1121"/>
      <c r="BG44" s="1121"/>
      <c r="BH44" s="1121"/>
      <c r="BI44" s="1122"/>
      <c r="BJ44" s="252"/>
      <c r="BK44" s="252"/>
      <c r="BL44" s="252"/>
      <c r="BM44" s="252"/>
      <c r="BN44" s="252"/>
      <c r="BO44" s="265"/>
      <c r="BP44" s="265"/>
      <c r="BQ44" s="262">
        <v>38</v>
      </c>
      <c r="BR44" s="263"/>
      <c r="BS44" s="1103"/>
      <c r="BT44" s="1104"/>
      <c r="BU44" s="1104"/>
      <c r="BV44" s="1104"/>
      <c r="BW44" s="1104"/>
      <c r="BX44" s="1104"/>
      <c r="BY44" s="1104"/>
      <c r="BZ44" s="1104"/>
      <c r="CA44" s="1104"/>
      <c r="CB44" s="1104"/>
      <c r="CC44" s="1104"/>
      <c r="CD44" s="1104"/>
      <c r="CE44" s="1104"/>
      <c r="CF44" s="1104"/>
      <c r="CG44" s="1105"/>
      <c r="CH44" s="1078"/>
      <c r="CI44" s="1079"/>
      <c r="CJ44" s="1079"/>
      <c r="CK44" s="1079"/>
      <c r="CL44" s="1080"/>
      <c r="CM44" s="1078"/>
      <c r="CN44" s="1079"/>
      <c r="CO44" s="1079"/>
      <c r="CP44" s="1079"/>
      <c r="CQ44" s="1080"/>
      <c r="CR44" s="1078"/>
      <c r="CS44" s="1079"/>
      <c r="CT44" s="1079"/>
      <c r="CU44" s="1079"/>
      <c r="CV44" s="1080"/>
      <c r="CW44" s="1078"/>
      <c r="CX44" s="1079"/>
      <c r="CY44" s="1079"/>
      <c r="CZ44" s="1079"/>
      <c r="DA44" s="1080"/>
      <c r="DB44" s="1078"/>
      <c r="DC44" s="1079"/>
      <c r="DD44" s="1079"/>
      <c r="DE44" s="1079"/>
      <c r="DF44" s="1080"/>
      <c r="DG44" s="1078"/>
      <c r="DH44" s="1079"/>
      <c r="DI44" s="1079"/>
      <c r="DJ44" s="1079"/>
      <c r="DK44" s="1080"/>
      <c r="DL44" s="1078"/>
      <c r="DM44" s="1079"/>
      <c r="DN44" s="1079"/>
      <c r="DO44" s="1079"/>
      <c r="DP44" s="1080"/>
      <c r="DQ44" s="1078"/>
      <c r="DR44" s="1079"/>
      <c r="DS44" s="1079"/>
      <c r="DT44" s="1079"/>
      <c r="DU44" s="1080"/>
      <c r="DV44" s="1081"/>
      <c r="DW44" s="1082"/>
      <c r="DX44" s="1082"/>
      <c r="DY44" s="1082"/>
      <c r="DZ44" s="1083"/>
      <c r="EA44" s="246"/>
    </row>
    <row r="45" spans="1:131" s="247" customFormat="1" ht="26.25" customHeight="1">
      <c r="A45" s="261">
        <v>18</v>
      </c>
      <c r="B45" s="1126"/>
      <c r="C45" s="1127"/>
      <c r="D45" s="1127"/>
      <c r="E45" s="1127"/>
      <c r="F45" s="1127"/>
      <c r="G45" s="1127"/>
      <c r="H45" s="1127"/>
      <c r="I45" s="1127"/>
      <c r="J45" s="1127"/>
      <c r="K45" s="1127"/>
      <c r="L45" s="1127"/>
      <c r="M45" s="1127"/>
      <c r="N45" s="1127"/>
      <c r="O45" s="1127"/>
      <c r="P45" s="1128"/>
      <c r="Q45" s="1132"/>
      <c r="R45" s="1133"/>
      <c r="S45" s="1133"/>
      <c r="T45" s="1133"/>
      <c r="U45" s="1133"/>
      <c r="V45" s="1133"/>
      <c r="W45" s="1133"/>
      <c r="X45" s="1133"/>
      <c r="Y45" s="1133"/>
      <c r="Z45" s="1133"/>
      <c r="AA45" s="1133"/>
      <c r="AB45" s="1133"/>
      <c r="AC45" s="1133"/>
      <c r="AD45" s="1133"/>
      <c r="AE45" s="1134"/>
      <c r="AF45" s="1108"/>
      <c r="AG45" s="1109"/>
      <c r="AH45" s="1109"/>
      <c r="AI45" s="1109"/>
      <c r="AJ45" s="1110"/>
      <c r="AK45" s="1069"/>
      <c r="AL45" s="1060"/>
      <c r="AM45" s="1060"/>
      <c r="AN45" s="1060"/>
      <c r="AO45" s="1060"/>
      <c r="AP45" s="1060"/>
      <c r="AQ45" s="1060"/>
      <c r="AR45" s="1060"/>
      <c r="AS45" s="1060"/>
      <c r="AT45" s="1060"/>
      <c r="AU45" s="1060"/>
      <c r="AV45" s="1060"/>
      <c r="AW45" s="1060"/>
      <c r="AX45" s="1060"/>
      <c r="AY45" s="1060"/>
      <c r="AZ45" s="1131"/>
      <c r="BA45" s="1131"/>
      <c r="BB45" s="1131"/>
      <c r="BC45" s="1131"/>
      <c r="BD45" s="1131"/>
      <c r="BE45" s="1121"/>
      <c r="BF45" s="1121"/>
      <c r="BG45" s="1121"/>
      <c r="BH45" s="1121"/>
      <c r="BI45" s="1122"/>
      <c r="BJ45" s="252"/>
      <c r="BK45" s="252"/>
      <c r="BL45" s="252"/>
      <c r="BM45" s="252"/>
      <c r="BN45" s="252"/>
      <c r="BO45" s="265"/>
      <c r="BP45" s="265"/>
      <c r="BQ45" s="262">
        <v>39</v>
      </c>
      <c r="BR45" s="263"/>
      <c r="BS45" s="1103"/>
      <c r="BT45" s="1104"/>
      <c r="BU45" s="1104"/>
      <c r="BV45" s="1104"/>
      <c r="BW45" s="1104"/>
      <c r="BX45" s="1104"/>
      <c r="BY45" s="1104"/>
      <c r="BZ45" s="1104"/>
      <c r="CA45" s="1104"/>
      <c r="CB45" s="1104"/>
      <c r="CC45" s="1104"/>
      <c r="CD45" s="1104"/>
      <c r="CE45" s="1104"/>
      <c r="CF45" s="1104"/>
      <c r="CG45" s="1105"/>
      <c r="CH45" s="1078"/>
      <c r="CI45" s="1079"/>
      <c r="CJ45" s="1079"/>
      <c r="CK45" s="1079"/>
      <c r="CL45" s="1080"/>
      <c r="CM45" s="1078"/>
      <c r="CN45" s="1079"/>
      <c r="CO45" s="1079"/>
      <c r="CP45" s="1079"/>
      <c r="CQ45" s="1080"/>
      <c r="CR45" s="1078"/>
      <c r="CS45" s="1079"/>
      <c r="CT45" s="1079"/>
      <c r="CU45" s="1079"/>
      <c r="CV45" s="1080"/>
      <c r="CW45" s="1078"/>
      <c r="CX45" s="1079"/>
      <c r="CY45" s="1079"/>
      <c r="CZ45" s="1079"/>
      <c r="DA45" s="1080"/>
      <c r="DB45" s="1078"/>
      <c r="DC45" s="1079"/>
      <c r="DD45" s="1079"/>
      <c r="DE45" s="1079"/>
      <c r="DF45" s="1080"/>
      <c r="DG45" s="1078"/>
      <c r="DH45" s="1079"/>
      <c r="DI45" s="1079"/>
      <c r="DJ45" s="1079"/>
      <c r="DK45" s="1080"/>
      <c r="DL45" s="1078"/>
      <c r="DM45" s="1079"/>
      <c r="DN45" s="1079"/>
      <c r="DO45" s="1079"/>
      <c r="DP45" s="1080"/>
      <c r="DQ45" s="1078"/>
      <c r="DR45" s="1079"/>
      <c r="DS45" s="1079"/>
      <c r="DT45" s="1079"/>
      <c r="DU45" s="1080"/>
      <c r="DV45" s="1081"/>
      <c r="DW45" s="1082"/>
      <c r="DX45" s="1082"/>
      <c r="DY45" s="1082"/>
      <c r="DZ45" s="1083"/>
      <c r="EA45" s="246"/>
    </row>
    <row r="46" spans="1:131" s="247" customFormat="1" ht="26.25" customHeight="1">
      <c r="A46" s="261">
        <v>19</v>
      </c>
      <c r="B46" s="1126"/>
      <c r="C46" s="1127"/>
      <c r="D46" s="1127"/>
      <c r="E46" s="1127"/>
      <c r="F46" s="1127"/>
      <c r="G46" s="1127"/>
      <c r="H46" s="1127"/>
      <c r="I46" s="1127"/>
      <c r="J46" s="1127"/>
      <c r="K46" s="1127"/>
      <c r="L46" s="1127"/>
      <c r="M46" s="1127"/>
      <c r="N46" s="1127"/>
      <c r="O46" s="1127"/>
      <c r="P46" s="1128"/>
      <c r="Q46" s="1132"/>
      <c r="R46" s="1133"/>
      <c r="S46" s="1133"/>
      <c r="T46" s="1133"/>
      <c r="U46" s="1133"/>
      <c r="V46" s="1133"/>
      <c r="W46" s="1133"/>
      <c r="X46" s="1133"/>
      <c r="Y46" s="1133"/>
      <c r="Z46" s="1133"/>
      <c r="AA46" s="1133"/>
      <c r="AB46" s="1133"/>
      <c r="AC46" s="1133"/>
      <c r="AD46" s="1133"/>
      <c r="AE46" s="1134"/>
      <c r="AF46" s="1108"/>
      <c r="AG46" s="1109"/>
      <c r="AH46" s="1109"/>
      <c r="AI46" s="1109"/>
      <c r="AJ46" s="1110"/>
      <c r="AK46" s="1069"/>
      <c r="AL46" s="1060"/>
      <c r="AM46" s="1060"/>
      <c r="AN46" s="1060"/>
      <c r="AO46" s="1060"/>
      <c r="AP46" s="1060"/>
      <c r="AQ46" s="1060"/>
      <c r="AR46" s="1060"/>
      <c r="AS46" s="1060"/>
      <c r="AT46" s="1060"/>
      <c r="AU46" s="1060"/>
      <c r="AV46" s="1060"/>
      <c r="AW46" s="1060"/>
      <c r="AX46" s="1060"/>
      <c r="AY46" s="1060"/>
      <c r="AZ46" s="1131"/>
      <c r="BA46" s="1131"/>
      <c r="BB46" s="1131"/>
      <c r="BC46" s="1131"/>
      <c r="BD46" s="1131"/>
      <c r="BE46" s="1121"/>
      <c r="BF46" s="1121"/>
      <c r="BG46" s="1121"/>
      <c r="BH46" s="1121"/>
      <c r="BI46" s="1122"/>
      <c r="BJ46" s="252"/>
      <c r="BK46" s="252"/>
      <c r="BL46" s="252"/>
      <c r="BM46" s="252"/>
      <c r="BN46" s="252"/>
      <c r="BO46" s="265"/>
      <c r="BP46" s="265"/>
      <c r="BQ46" s="262">
        <v>40</v>
      </c>
      <c r="BR46" s="263"/>
      <c r="BS46" s="1103"/>
      <c r="BT46" s="1104"/>
      <c r="BU46" s="1104"/>
      <c r="BV46" s="1104"/>
      <c r="BW46" s="1104"/>
      <c r="BX46" s="1104"/>
      <c r="BY46" s="1104"/>
      <c r="BZ46" s="1104"/>
      <c r="CA46" s="1104"/>
      <c r="CB46" s="1104"/>
      <c r="CC46" s="1104"/>
      <c r="CD46" s="1104"/>
      <c r="CE46" s="1104"/>
      <c r="CF46" s="1104"/>
      <c r="CG46" s="1105"/>
      <c r="CH46" s="1078"/>
      <c r="CI46" s="1079"/>
      <c r="CJ46" s="1079"/>
      <c r="CK46" s="1079"/>
      <c r="CL46" s="1080"/>
      <c r="CM46" s="1078"/>
      <c r="CN46" s="1079"/>
      <c r="CO46" s="1079"/>
      <c r="CP46" s="1079"/>
      <c r="CQ46" s="1080"/>
      <c r="CR46" s="1078"/>
      <c r="CS46" s="1079"/>
      <c r="CT46" s="1079"/>
      <c r="CU46" s="1079"/>
      <c r="CV46" s="1080"/>
      <c r="CW46" s="1078"/>
      <c r="CX46" s="1079"/>
      <c r="CY46" s="1079"/>
      <c r="CZ46" s="1079"/>
      <c r="DA46" s="1080"/>
      <c r="DB46" s="1078"/>
      <c r="DC46" s="1079"/>
      <c r="DD46" s="1079"/>
      <c r="DE46" s="1079"/>
      <c r="DF46" s="1080"/>
      <c r="DG46" s="1078"/>
      <c r="DH46" s="1079"/>
      <c r="DI46" s="1079"/>
      <c r="DJ46" s="1079"/>
      <c r="DK46" s="1080"/>
      <c r="DL46" s="1078"/>
      <c r="DM46" s="1079"/>
      <c r="DN46" s="1079"/>
      <c r="DO46" s="1079"/>
      <c r="DP46" s="1080"/>
      <c r="DQ46" s="1078"/>
      <c r="DR46" s="1079"/>
      <c r="DS46" s="1079"/>
      <c r="DT46" s="1079"/>
      <c r="DU46" s="1080"/>
      <c r="DV46" s="1081"/>
      <c r="DW46" s="1082"/>
      <c r="DX46" s="1082"/>
      <c r="DY46" s="1082"/>
      <c r="DZ46" s="1083"/>
      <c r="EA46" s="246"/>
    </row>
    <row r="47" spans="1:131" s="247" customFormat="1" ht="26.25" customHeight="1">
      <c r="A47" s="261">
        <v>20</v>
      </c>
      <c r="B47" s="1126"/>
      <c r="C47" s="1127"/>
      <c r="D47" s="1127"/>
      <c r="E47" s="1127"/>
      <c r="F47" s="1127"/>
      <c r="G47" s="1127"/>
      <c r="H47" s="1127"/>
      <c r="I47" s="1127"/>
      <c r="J47" s="1127"/>
      <c r="K47" s="1127"/>
      <c r="L47" s="1127"/>
      <c r="M47" s="1127"/>
      <c r="N47" s="1127"/>
      <c r="O47" s="1127"/>
      <c r="P47" s="1128"/>
      <c r="Q47" s="1132"/>
      <c r="R47" s="1133"/>
      <c r="S47" s="1133"/>
      <c r="T47" s="1133"/>
      <c r="U47" s="1133"/>
      <c r="V47" s="1133"/>
      <c r="W47" s="1133"/>
      <c r="X47" s="1133"/>
      <c r="Y47" s="1133"/>
      <c r="Z47" s="1133"/>
      <c r="AA47" s="1133"/>
      <c r="AB47" s="1133"/>
      <c r="AC47" s="1133"/>
      <c r="AD47" s="1133"/>
      <c r="AE47" s="1134"/>
      <c r="AF47" s="1108"/>
      <c r="AG47" s="1109"/>
      <c r="AH47" s="1109"/>
      <c r="AI47" s="1109"/>
      <c r="AJ47" s="1110"/>
      <c r="AK47" s="1069"/>
      <c r="AL47" s="1060"/>
      <c r="AM47" s="1060"/>
      <c r="AN47" s="1060"/>
      <c r="AO47" s="1060"/>
      <c r="AP47" s="1060"/>
      <c r="AQ47" s="1060"/>
      <c r="AR47" s="1060"/>
      <c r="AS47" s="1060"/>
      <c r="AT47" s="1060"/>
      <c r="AU47" s="1060"/>
      <c r="AV47" s="1060"/>
      <c r="AW47" s="1060"/>
      <c r="AX47" s="1060"/>
      <c r="AY47" s="1060"/>
      <c r="AZ47" s="1131"/>
      <c r="BA47" s="1131"/>
      <c r="BB47" s="1131"/>
      <c r="BC47" s="1131"/>
      <c r="BD47" s="1131"/>
      <c r="BE47" s="1121"/>
      <c r="BF47" s="1121"/>
      <c r="BG47" s="1121"/>
      <c r="BH47" s="1121"/>
      <c r="BI47" s="1122"/>
      <c r="BJ47" s="252"/>
      <c r="BK47" s="252"/>
      <c r="BL47" s="252"/>
      <c r="BM47" s="252"/>
      <c r="BN47" s="252"/>
      <c r="BO47" s="265"/>
      <c r="BP47" s="265"/>
      <c r="BQ47" s="262">
        <v>41</v>
      </c>
      <c r="BR47" s="263"/>
      <c r="BS47" s="1103"/>
      <c r="BT47" s="1104"/>
      <c r="BU47" s="1104"/>
      <c r="BV47" s="1104"/>
      <c r="BW47" s="1104"/>
      <c r="BX47" s="1104"/>
      <c r="BY47" s="1104"/>
      <c r="BZ47" s="1104"/>
      <c r="CA47" s="1104"/>
      <c r="CB47" s="1104"/>
      <c r="CC47" s="1104"/>
      <c r="CD47" s="1104"/>
      <c r="CE47" s="1104"/>
      <c r="CF47" s="1104"/>
      <c r="CG47" s="1105"/>
      <c r="CH47" s="1078"/>
      <c r="CI47" s="1079"/>
      <c r="CJ47" s="1079"/>
      <c r="CK47" s="1079"/>
      <c r="CL47" s="1080"/>
      <c r="CM47" s="1078"/>
      <c r="CN47" s="1079"/>
      <c r="CO47" s="1079"/>
      <c r="CP47" s="1079"/>
      <c r="CQ47" s="1080"/>
      <c r="CR47" s="1078"/>
      <c r="CS47" s="1079"/>
      <c r="CT47" s="1079"/>
      <c r="CU47" s="1079"/>
      <c r="CV47" s="1080"/>
      <c r="CW47" s="1078"/>
      <c r="CX47" s="1079"/>
      <c r="CY47" s="1079"/>
      <c r="CZ47" s="1079"/>
      <c r="DA47" s="1080"/>
      <c r="DB47" s="1078"/>
      <c r="DC47" s="1079"/>
      <c r="DD47" s="1079"/>
      <c r="DE47" s="1079"/>
      <c r="DF47" s="1080"/>
      <c r="DG47" s="1078"/>
      <c r="DH47" s="1079"/>
      <c r="DI47" s="1079"/>
      <c r="DJ47" s="1079"/>
      <c r="DK47" s="1080"/>
      <c r="DL47" s="1078"/>
      <c r="DM47" s="1079"/>
      <c r="DN47" s="1079"/>
      <c r="DO47" s="1079"/>
      <c r="DP47" s="1080"/>
      <c r="DQ47" s="1078"/>
      <c r="DR47" s="1079"/>
      <c r="DS47" s="1079"/>
      <c r="DT47" s="1079"/>
      <c r="DU47" s="1080"/>
      <c r="DV47" s="1081"/>
      <c r="DW47" s="1082"/>
      <c r="DX47" s="1082"/>
      <c r="DY47" s="1082"/>
      <c r="DZ47" s="1083"/>
      <c r="EA47" s="246"/>
    </row>
    <row r="48" spans="1:131" s="247" customFormat="1" ht="26.25" customHeight="1">
      <c r="A48" s="261">
        <v>21</v>
      </c>
      <c r="B48" s="1126"/>
      <c r="C48" s="1127"/>
      <c r="D48" s="1127"/>
      <c r="E48" s="1127"/>
      <c r="F48" s="1127"/>
      <c r="G48" s="1127"/>
      <c r="H48" s="1127"/>
      <c r="I48" s="1127"/>
      <c r="J48" s="1127"/>
      <c r="K48" s="1127"/>
      <c r="L48" s="1127"/>
      <c r="M48" s="1127"/>
      <c r="N48" s="1127"/>
      <c r="O48" s="1127"/>
      <c r="P48" s="1128"/>
      <c r="Q48" s="1132"/>
      <c r="R48" s="1133"/>
      <c r="S48" s="1133"/>
      <c r="T48" s="1133"/>
      <c r="U48" s="1133"/>
      <c r="V48" s="1133"/>
      <c r="W48" s="1133"/>
      <c r="X48" s="1133"/>
      <c r="Y48" s="1133"/>
      <c r="Z48" s="1133"/>
      <c r="AA48" s="1133"/>
      <c r="AB48" s="1133"/>
      <c r="AC48" s="1133"/>
      <c r="AD48" s="1133"/>
      <c r="AE48" s="1134"/>
      <c r="AF48" s="1108"/>
      <c r="AG48" s="1109"/>
      <c r="AH48" s="1109"/>
      <c r="AI48" s="1109"/>
      <c r="AJ48" s="1110"/>
      <c r="AK48" s="1069"/>
      <c r="AL48" s="1060"/>
      <c r="AM48" s="1060"/>
      <c r="AN48" s="1060"/>
      <c r="AO48" s="1060"/>
      <c r="AP48" s="1060"/>
      <c r="AQ48" s="1060"/>
      <c r="AR48" s="1060"/>
      <c r="AS48" s="1060"/>
      <c r="AT48" s="1060"/>
      <c r="AU48" s="1060"/>
      <c r="AV48" s="1060"/>
      <c r="AW48" s="1060"/>
      <c r="AX48" s="1060"/>
      <c r="AY48" s="1060"/>
      <c r="AZ48" s="1131"/>
      <c r="BA48" s="1131"/>
      <c r="BB48" s="1131"/>
      <c r="BC48" s="1131"/>
      <c r="BD48" s="1131"/>
      <c r="BE48" s="1121"/>
      <c r="BF48" s="1121"/>
      <c r="BG48" s="1121"/>
      <c r="BH48" s="1121"/>
      <c r="BI48" s="1122"/>
      <c r="BJ48" s="252"/>
      <c r="BK48" s="252"/>
      <c r="BL48" s="252"/>
      <c r="BM48" s="252"/>
      <c r="BN48" s="252"/>
      <c r="BO48" s="265"/>
      <c r="BP48" s="265"/>
      <c r="BQ48" s="262">
        <v>42</v>
      </c>
      <c r="BR48" s="263"/>
      <c r="BS48" s="1103"/>
      <c r="BT48" s="1104"/>
      <c r="BU48" s="1104"/>
      <c r="BV48" s="1104"/>
      <c r="BW48" s="1104"/>
      <c r="BX48" s="1104"/>
      <c r="BY48" s="1104"/>
      <c r="BZ48" s="1104"/>
      <c r="CA48" s="1104"/>
      <c r="CB48" s="1104"/>
      <c r="CC48" s="1104"/>
      <c r="CD48" s="1104"/>
      <c r="CE48" s="1104"/>
      <c r="CF48" s="1104"/>
      <c r="CG48" s="1105"/>
      <c r="CH48" s="1078"/>
      <c r="CI48" s="1079"/>
      <c r="CJ48" s="1079"/>
      <c r="CK48" s="1079"/>
      <c r="CL48" s="1080"/>
      <c r="CM48" s="1078"/>
      <c r="CN48" s="1079"/>
      <c r="CO48" s="1079"/>
      <c r="CP48" s="1079"/>
      <c r="CQ48" s="1080"/>
      <c r="CR48" s="1078"/>
      <c r="CS48" s="1079"/>
      <c r="CT48" s="1079"/>
      <c r="CU48" s="1079"/>
      <c r="CV48" s="1080"/>
      <c r="CW48" s="1078"/>
      <c r="CX48" s="1079"/>
      <c r="CY48" s="1079"/>
      <c r="CZ48" s="1079"/>
      <c r="DA48" s="1080"/>
      <c r="DB48" s="1078"/>
      <c r="DC48" s="1079"/>
      <c r="DD48" s="1079"/>
      <c r="DE48" s="1079"/>
      <c r="DF48" s="1080"/>
      <c r="DG48" s="1078"/>
      <c r="DH48" s="1079"/>
      <c r="DI48" s="1079"/>
      <c r="DJ48" s="1079"/>
      <c r="DK48" s="1080"/>
      <c r="DL48" s="1078"/>
      <c r="DM48" s="1079"/>
      <c r="DN48" s="1079"/>
      <c r="DO48" s="1079"/>
      <c r="DP48" s="1080"/>
      <c r="DQ48" s="1078"/>
      <c r="DR48" s="1079"/>
      <c r="DS48" s="1079"/>
      <c r="DT48" s="1079"/>
      <c r="DU48" s="1080"/>
      <c r="DV48" s="1081"/>
      <c r="DW48" s="1082"/>
      <c r="DX48" s="1082"/>
      <c r="DY48" s="1082"/>
      <c r="DZ48" s="1083"/>
      <c r="EA48" s="246"/>
    </row>
    <row r="49" spans="1:131" s="247" customFormat="1" ht="26.25" customHeight="1">
      <c r="A49" s="261">
        <v>22</v>
      </c>
      <c r="B49" s="1126"/>
      <c r="C49" s="1127"/>
      <c r="D49" s="1127"/>
      <c r="E49" s="1127"/>
      <c r="F49" s="1127"/>
      <c r="G49" s="1127"/>
      <c r="H49" s="1127"/>
      <c r="I49" s="1127"/>
      <c r="J49" s="1127"/>
      <c r="K49" s="1127"/>
      <c r="L49" s="1127"/>
      <c r="M49" s="1127"/>
      <c r="N49" s="1127"/>
      <c r="O49" s="1127"/>
      <c r="P49" s="1128"/>
      <c r="Q49" s="1132"/>
      <c r="R49" s="1133"/>
      <c r="S49" s="1133"/>
      <c r="T49" s="1133"/>
      <c r="U49" s="1133"/>
      <c r="V49" s="1133"/>
      <c r="W49" s="1133"/>
      <c r="X49" s="1133"/>
      <c r="Y49" s="1133"/>
      <c r="Z49" s="1133"/>
      <c r="AA49" s="1133"/>
      <c r="AB49" s="1133"/>
      <c r="AC49" s="1133"/>
      <c r="AD49" s="1133"/>
      <c r="AE49" s="1134"/>
      <c r="AF49" s="1108"/>
      <c r="AG49" s="1109"/>
      <c r="AH49" s="1109"/>
      <c r="AI49" s="1109"/>
      <c r="AJ49" s="1110"/>
      <c r="AK49" s="1069"/>
      <c r="AL49" s="1060"/>
      <c r="AM49" s="1060"/>
      <c r="AN49" s="1060"/>
      <c r="AO49" s="1060"/>
      <c r="AP49" s="1060"/>
      <c r="AQ49" s="1060"/>
      <c r="AR49" s="1060"/>
      <c r="AS49" s="1060"/>
      <c r="AT49" s="1060"/>
      <c r="AU49" s="1060"/>
      <c r="AV49" s="1060"/>
      <c r="AW49" s="1060"/>
      <c r="AX49" s="1060"/>
      <c r="AY49" s="1060"/>
      <c r="AZ49" s="1131"/>
      <c r="BA49" s="1131"/>
      <c r="BB49" s="1131"/>
      <c r="BC49" s="1131"/>
      <c r="BD49" s="1131"/>
      <c r="BE49" s="1121"/>
      <c r="BF49" s="1121"/>
      <c r="BG49" s="1121"/>
      <c r="BH49" s="1121"/>
      <c r="BI49" s="1122"/>
      <c r="BJ49" s="252"/>
      <c r="BK49" s="252"/>
      <c r="BL49" s="252"/>
      <c r="BM49" s="252"/>
      <c r="BN49" s="252"/>
      <c r="BO49" s="265"/>
      <c r="BP49" s="265"/>
      <c r="BQ49" s="262">
        <v>43</v>
      </c>
      <c r="BR49" s="263"/>
      <c r="BS49" s="1103"/>
      <c r="BT49" s="1104"/>
      <c r="BU49" s="1104"/>
      <c r="BV49" s="1104"/>
      <c r="BW49" s="1104"/>
      <c r="BX49" s="1104"/>
      <c r="BY49" s="1104"/>
      <c r="BZ49" s="1104"/>
      <c r="CA49" s="1104"/>
      <c r="CB49" s="1104"/>
      <c r="CC49" s="1104"/>
      <c r="CD49" s="1104"/>
      <c r="CE49" s="1104"/>
      <c r="CF49" s="1104"/>
      <c r="CG49" s="1105"/>
      <c r="CH49" s="1078"/>
      <c r="CI49" s="1079"/>
      <c r="CJ49" s="1079"/>
      <c r="CK49" s="1079"/>
      <c r="CL49" s="1080"/>
      <c r="CM49" s="1078"/>
      <c r="CN49" s="1079"/>
      <c r="CO49" s="1079"/>
      <c r="CP49" s="1079"/>
      <c r="CQ49" s="1080"/>
      <c r="CR49" s="1078"/>
      <c r="CS49" s="1079"/>
      <c r="CT49" s="1079"/>
      <c r="CU49" s="1079"/>
      <c r="CV49" s="1080"/>
      <c r="CW49" s="1078"/>
      <c r="CX49" s="1079"/>
      <c r="CY49" s="1079"/>
      <c r="CZ49" s="1079"/>
      <c r="DA49" s="1080"/>
      <c r="DB49" s="1078"/>
      <c r="DC49" s="1079"/>
      <c r="DD49" s="1079"/>
      <c r="DE49" s="1079"/>
      <c r="DF49" s="1080"/>
      <c r="DG49" s="1078"/>
      <c r="DH49" s="1079"/>
      <c r="DI49" s="1079"/>
      <c r="DJ49" s="1079"/>
      <c r="DK49" s="1080"/>
      <c r="DL49" s="1078"/>
      <c r="DM49" s="1079"/>
      <c r="DN49" s="1079"/>
      <c r="DO49" s="1079"/>
      <c r="DP49" s="1080"/>
      <c r="DQ49" s="1078"/>
      <c r="DR49" s="1079"/>
      <c r="DS49" s="1079"/>
      <c r="DT49" s="1079"/>
      <c r="DU49" s="1080"/>
      <c r="DV49" s="1081"/>
      <c r="DW49" s="1082"/>
      <c r="DX49" s="1082"/>
      <c r="DY49" s="1082"/>
      <c r="DZ49" s="1083"/>
      <c r="EA49" s="246"/>
    </row>
    <row r="50" spans="1:131" s="247" customFormat="1" ht="26.25" customHeight="1">
      <c r="A50" s="261">
        <v>23</v>
      </c>
      <c r="B50" s="1126"/>
      <c r="C50" s="1127"/>
      <c r="D50" s="1127"/>
      <c r="E50" s="1127"/>
      <c r="F50" s="1127"/>
      <c r="G50" s="1127"/>
      <c r="H50" s="1127"/>
      <c r="I50" s="1127"/>
      <c r="J50" s="1127"/>
      <c r="K50" s="1127"/>
      <c r="L50" s="1127"/>
      <c r="M50" s="1127"/>
      <c r="N50" s="1127"/>
      <c r="O50" s="1127"/>
      <c r="P50" s="1128"/>
      <c r="Q50" s="1129"/>
      <c r="R50" s="1112"/>
      <c r="S50" s="1112"/>
      <c r="T50" s="1112"/>
      <c r="U50" s="1112"/>
      <c r="V50" s="1112"/>
      <c r="W50" s="1112"/>
      <c r="X50" s="1112"/>
      <c r="Y50" s="1112"/>
      <c r="Z50" s="1112"/>
      <c r="AA50" s="1112"/>
      <c r="AB50" s="1112"/>
      <c r="AC50" s="1112"/>
      <c r="AD50" s="1112"/>
      <c r="AE50" s="1130"/>
      <c r="AF50" s="1108"/>
      <c r="AG50" s="1109"/>
      <c r="AH50" s="1109"/>
      <c r="AI50" s="1109"/>
      <c r="AJ50" s="1110"/>
      <c r="AK50" s="1111"/>
      <c r="AL50" s="1112"/>
      <c r="AM50" s="1112"/>
      <c r="AN50" s="1112"/>
      <c r="AO50" s="1112"/>
      <c r="AP50" s="1112"/>
      <c r="AQ50" s="1112"/>
      <c r="AR50" s="1112"/>
      <c r="AS50" s="1112"/>
      <c r="AT50" s="1112"/>
      <c r="AU50" s="1112"/>
      <c r="AV50" s="1112"/>
      <c r="AW50" s="1112"/>
      <c r="AX50" s="1112"/>
      <c r="AY50" s="1112"/>
      <c r="AZ50" s="1113"/>
      <c r="BA50" s="1113"/>
      <c r="BB50" s="1113"/>
      <c r="BC50" s="1113"/>
      <c r="BD50" s="1113"/>
      <c r="BE50" s="1121"/>
      <c r="BF50" s="1121"/>
      <c r="BG50" s="1121"/>
      <c r="BH50" s="1121"/>
      <c r="BI50" s="1122"/>
      <c r="BJ50" s="252"/>
      <c r="BK50" s="252"/>
      <c r="BL50" s="252"/>
      <c r="BM50" s="252"/>
      <c r="BN50" s="252"/>
      <c r="BO50" s="265"/>
      <c r="BP50" s="265"/>
      <c r="BQ50" s="262">
        <v>44</v>
      </c>
      <c r="BR50" s="263"/>
      <c r="BS50" s="1103"/>
      <c r="BT50" s="1104"/>
      <c r="BU50" s="1104"/>
      <c r="BV50" s="1104"/>
      <c r="BW50" s="1104"/>
      <c r="BX50" s="1104"/>
      <c r="BY50" s="1104"/>
      <c r="BZ50" s="1104"/>
      <c r="CA50" s="1104"/>
      <c r="CB50" s="1104"/>
      <c r="CC50" s="1104"/>
      <c r="CD50" s="1104"/>
      <c r="CE50" s="1104"/>
      <c r="CF50" s="1104"/>
      <c r="CG50" s="1105"/>
      <c r="CH50" s="1078"/>
      <c r="CI50" s="1079"/>
      <c r="CJ50" s="1079"/>
      <c r="CK50" s="1079"/>
      <c r="CL50" s="1080"/>
      <c r="CM50" s="1078"/>
      <c r="CN50" s="1079"/>
      <c r="CO50" s="1079"/>
      <c r="CP50" s="1079"/>
      <c r="CQ50" s="1080"/>
      <c r="CR50" s="1078"/>
      <c r="CS50" s="1079"/>
      <c r="CT50" s="1079"/>
      <c r="CU50" s="1079"/>
      <c r="CV50" s="1080"/>
      <c r="CW50" s="1078"/>
      <c r="CX50" s="1079"/>
      <c r="CY50" s="1079"/>
      <c r="CZ50" s="1079"/>
      <c r="DA50" s="1080"/>
      <c r="DB50" s="1078"/>
      <c r="DC50" s="1079"/>
      <c r="DD50" s="1079"/>
      <c r="DE50" s="1079"/>
      <c r="DF50" s="1080"/>
      <c r="DG50" s="1078"/>
      <c r="DH50" s="1079"/>
      <c r="DI50" s="1079"/>
      <c r="DJ50" s="1079"/>
      <c r="DK50" s="1080"/>
      <c r="DL50" s="1078"/>
      <c r="DM50" s="1079"/>
      <c r="DN50" s="1079"/>
      <c r="DO50" s="1079"/>
      <c r="DP50" s="1080"/>
      <c r="DQ50" s="1078"/>
      <c r="DR50" s="1079"/>
      <c r="DS50" s="1079"/>
      <c r="DT50" s="1079"/>
      <c r="DU50" s="1080"/>
      <c r="DV50" s="1081"/>
      <c r="DW50" s="1082"/>
      <c r="DX50" s="1082"/>
      <c r="DY50" s="1082"/>
      <c r="DZ50" s="1083"/>
      <c r="EA50" s="246"/>
    </row>
    <row r="51" spans="1:131" s="247" customFormat="1" ht="26.25" customHeight="1">
      <c r="A51" s="261">
        <v>24</v>
      </c>
      <c r="B51" s="1126"/>
      <c r="C51" s="1127"/>
      <c r="D51" s="1127"/>
      <c r="E51" s="1127"/>
      <c r="F51" s="1127"/>
      <c r="G51" s="1127"/>
      <c r="H51" s="1127"/>
      <c r="I51" s="1127"/>
      <c r="J51" s="1127"/>
      <c r="K51" s="1127"/>
      <c r="L51" s="1127"/>
      <c r="M51" s="1127"/>
      <c r="N51" s="1127"/>
      <c r="O51" s="1127"/>
      <c r="P51" s="1128"/>
      <c r="Q51" s="1129"/>
      <c r="R51" s="1112"/>
      <c r="S51" s="1112"/>
      <c r="T51" s="1112"/>
      <c r="U51" s="1112"/>
      <c r="V51" s="1112"/>
      <c r="W51" s="1112"/>
      <c r="X51" s="1112"/>
      <c r="Y51" s="1112"/>
      <c r="Z51" s="1112"/>
      <c r="AA51" s="1112"/>
      <c r="AB51" s="1112"/>
      <c r="AC51" s="1112"/>
      <c r="AD51" s="1112"/>
      <c r="AE51" s="1130"/>
      <c r="AF51" s="1108"/>
      <c r="AG51" s="1109"/>
      <c r="AH51" s="1109"/>
      <c r="AI51" s="1109"/>
      <c r="AJ51" s="1110"/>
      <c r="AK51" s="1111"/>
      <c r="AL51" s="1112"/>
      <c r="AM51" s="1112"/>
      <c r="AN51" s="1112"/>
      <c r="AO51" s="1112"/>
      <c r="AP51" s="1112"/>
      <c r="AQ51" s="1112"/>
      <c r="AR51" s="1112"/>
      <c r="AS51" s="1112"/>
      <c r="AT51" s="1112"/>
      <c r="AU51" s="1112"/>
      <c r="AV51" s="1112"/>
      <c r="AW51" s="1112"/>
      <c r="AX51" s="1112"/>
      <c r="AY51" s="1112"/>
      <c r="AZ51" s="1113"/>
      <c r="BA51" s="1113"/>
      <c r="BB51" s="1113"/>
      <c r="BC51" s="1113"/>
      <c r="BD51" s="1113"/>
      <c r="BE51" s="1121"/>
      <c r="BF51" s="1121"/>
      <c r="BG51" s="1121"/>
      <c r="BH51" s="1121"/>
      <c r="BI51" s="1122"/>
      <c r="BJ51" s="252"/>
      <c r="BK51" s="252"/>
      <c r="BL51" s="252"/>
      <c r="BM51" s="252"/>
      <c r="BN51" s="252"/>
      <c r="BO51" s="265"/>
      <c r="BP51" s="265"/>
      <c r="BQ51" s="262">
        <v>45</v>
      </c>
      <c r="BR51" s="263"/>
      <c r="BS51" s="1103"/>
      <c r="BT51" s="1104"/>
      <c r="BU51" s="1104"/>
      <c r="BV51" s="1104"/>
      <c r="BW51" s="1104"/>
      <c r="BX51" s="1104"/>
      <c r="BY51" s="1104"/>
      <c r="BZ51" s="1104"/>
      <c r="CA51" s="1104"/>
      <c r="CB51" s="1104"/>
      <c r="CC51" s="1104"/>
      <c r="CD51" s="1104"/>
      <c r="CE51" s="1104"/>
      <c r="CF51" s="1104"/>
      <c r="CG51" s="1105"/>
      <c r="CH51" s="1078"/>
      <c r="CI51" s="1079"/>
      <c r="CJ51" s="1079"/>
      <c r="CK51" s="1079"/>
      <c r="CL51" s="1080"/>
      <c r="CM51" s="1078"/>
      <c r="CN51" s="1079"/>
      <c r="CO51" s="1079"/>
      <c r="CP51" s="1079"/>
      <c r="CQ51" s="1080"/>
      <c r="CR51" s="1078"/>
      <c r="CS51" s="1079"/>
      <c r="CT51" s="1079"/>
      <c r="CU51" s="1079"/>
      <c r="CV51" s="1080"/>
      <c r="CW51" s="1078"/>
      <c r="CX51" s="1079"/>
      <c r="CY51" s="1079"/>
      <c r="CZ51" s="1079"/>
      <c r="DA51" s="1080"/>
      <c r="DB51" s="1078"/>
      <c r="DC51" s="1079"/>
      <c r="DD51" s="1079"/>
      <c r="DE51" s="1079"/>
      <c r="DF51" s="1080"/>
      <c r="DG51" s="1078"/>
      <c r="DH51" s="1079"/>
      <c r="DI51" s="1079"/>
      <c r="DJ51" s="1079"/>
      <c r="DK51" s="1080"/>
      <c r="DL51" s="1078"/>
      <c r="DM51" s="1079"/>
      <c r="DN51" s="1079"/>
      <c r="DO51" s="1079"/>
      <c r="DP51" s="1080"/>
      <c r="DQ51" s="1078"/>
      <c r="DR51" s="1079"/>
      <c r="DS51" s="1079"/>
      <c r="DT51" s="1079"/>
      <c r="DU51" s="1080"/>
      <c r="DV51" s="1081"/>
      <c r="DW51" s="1082"/>
      <c r="DX51" s="1082"/>
      <c r="DY51" s="1082"/>
      <c r="DZ51" s="1083"/>
      <c r="EA51" s="246"/>
    </row>
    <row r="52" spans="1:131" s="247" customFormat="1" ht="26.25" customHeight="1">
      <c r="A52" s="261">
        <v>25</v>
      </c>
      <c r="B52" s="1126"/>
      <c r="C52" s="1127"/>
      <c r="D52" s="1127"/>
      <c r="E52" s="1127"/>
      <c r="F52" s="1127"/>
      <c r="G52" s="1127"/>
      <c r="H52" s="1127"/>
      <c r="I52" s="1127"/>
      <c r="J52" s="1127"/>
      <c r="K52" s="1127"/>
      <c r="L52" s="1127"/>
      <c r="M52" s="1127"/>
      <c r="N52" s="1127"/>
      <c r="O52" s="1127"/>
      <c r="P52" s="1128"/>
      <c r="Q52" s="1129"/>
      <c r="R52" s="1112"/>
      <c r="S52" s="1112"/>
      <c r="T52" s="1112"/>
      <c r="U52" s="1112"/>
      <c r="V52" s="1112"/>
      <c r="W52" s="1112"/>
      <c r="X52" s="1112"/>
      <c r="Y52" s="1112"/>
      <c r="Z52" s="1112"/>
      <c r="AA52" s="1112"/>
      <c r="AB52" s="1112"/>
      <c r="AC52" s="1112"/>
      <c r="AD52" s="1112"/>
      <c r="AE52" s="1130"/>
      <c r="AF52" s="1108"/>
      <c r="AG52" s="1109"/>
      <c r="AH52" s="1109"/>
      <c r="AI52" s="1109"/>
      <c r="AJ52" s="1110"/>
      <c r="AK52" s="1111"/>
      <c r="AL52" s="1112"/>
      <c r="AM52" s="1112"/>
      <c r="AN52" s="1112"/>
      <c r="AO52" s="1112"/>
      <c r="AP52" s="1112"/>
      <c r="AQ52" s="1112"/>
      <c r="AR52" s="1112"/>
      <c r="AS52" s="1112"/>
      <c r="AT52" s="1112"/>
      <c r="AU52" s="1112"/>
      <c r="AV52" s="1112"/>
      <c r="AW52" s="1112"/>
      <c r="AX52" s="1112"/>
      <c r="AY52" s="1112"/>
      <c r="AZ52" s="1113"/>
      <c r="BA52" s="1113"/>
      <c r="BB52" s="1113"/>
      <c r="BC52" s="1113"/>
      <c r="BD52" s="1113"/>
      <c r="BE52" s="1121"/>
      <c r="BF52" s="1121"/>
      <c r="BG52" s="1121"/>
      <c r="BH52" s="1121"/>
      <c r="BI52" s="1122"/>
      <c r="BJ52" s="252"/>
      <c r="BK52" s="252"/>
      <c r="BL52" s="252"/>
      <c r="BM52" s="252"/>
      <c r="BN52" s="252"/>
      <c r="BO52" s="265"/>
      <c r="BP52" s="265"/>
      <c r="BQ52" s="262">
        <v>46</v>
      </c>
      <c r="BR52" s="263"/>
      <c r="BS52" s="1103"/>
      <c r="BT52" s="1104"/>
      <c r="BU52" s="1104"/>
      <c r="BV52" s="1104"/>
      <c r="BW52" s="1104"/>
      <c r="BX52" s="1104"/>
      <c r="BY52" s="1104"/>
      <c r="BZ52" s="1104"/>
      <c r="CA52" s="1104"/>
      <c r="CB52" s="1104"/>
      <c r="CC52" s="1104"/>
      <c r="CD52" s="1104"/>
      <c r="CE52" s="1104"/>
      <c r="CF52" s="1104"/>
      <c r="CG52" s="1105"/>
      <c r="CH52" s="1078"/>
      <c r="CI52" s="1079"/>
      <c r="CJ52" s="1079"/>
      <c r="CK52" s="1079"/>
      <c r="CL52" s="1080"/>
      <c r="CM52" s="1078"/>
      <c r="CN52" s="1079"/>
      <c r="CO52" s="1079"/>
      <c r="CP52" s="1079"/>
      <c r="CQ52" s="1080"/>
      <c r="CR52" s="1078"/>
      <c r="CS52" s="1079"/>
      <c r="CT52" s="1079"/>
      <c r="CU52" s="1079"/>
      <c r="CV52" s="1080"/>
      <c r="CW52" s="1078"/>
      <c r="CX52" s="1079"/>
      <c r="CY52" s="1079"/>
      <c r="CZ52" s="1079"/>
      <c r="DA52" s="1080"/>
      <c r="DB52" s="1078"/>
      <c r="DC52" s="1079"/>
      <c r="DD52" s="1079"/>
      <c r="DE52" s="1079"/>
      <c r="DF52" s="1080"/>
      <c r="DG52" s="1078"/>
      <c r="DH52" s="1079"/>
      <c r="DI52" s="1079"/>
      <c r="DJ52" s="1079"/>
      <c r="DK52" s="1080"/>
      <c r="DL52" s="1078"/>
      <c r="DM52" s="1079"/>
      <c r="DN52" s="1079"/>
      <c r="DO52" s="1079"/>
      <c r="DP52" s="1080"/>
      <c r="DQ52" s="1078"/>
      <c r="DR52" s="1079"/>
      <c r="DS52" s="1079"/>
      <c r="DT52" s="1079"/>
      <c r="DU52" s="1080"/>
      <c r="DV52" s="1081"/>
      <c r="DW52" s="1082"/>
      <c r="DX52" s="1082"/>
      <c r="DY52" s="1082"/>
      <c r="DZ52" s="1083"/>
      <c r="EA52" s="246"/>
    </row>
    <row r="53" spans="1:131" s="247" customFormat="1" ht="26.25" customHeight="1">
      <c r="A53" s="261">
        <v>26</v>
      </c>
      <c r="B53" s="1126"/>
      <c r="C53" s="1127"/>
      <c r="D53" s="1127"/>
      <c r="E53" s="1127"/>
      <c r="F53" s="1127"/>
      <c r="G53" s="1127"/>
      <c r="H53" s="1127"/>
      <c r="I53" s="1127"/>
      <c r="J53" s="1127"/>
      <c r="K53" s="1127"/>
      <c r="L53" s="1127"/>
      <c r="M53" s="1127"/>
      <c r="N53" s="1127"/>
      <c r="O53" s="1127"/>
      <c r="P53" s="1128"/>
      <c r="Q53" s="1129"/>
      <c r="R53" s="1112"/>
      <c r="S53" s="1112"/>
      <c r="T53" s="1112"/>
      <c r="U53" s="1112"/>
      <c r="V53" s="1112"/>
      <c r="W53" s="1112"/>
      <c r="X53" s="1112"/>
      <c r="Y53" s="1112"/>
      <c r="Z53" s="1112"/>
      <c r="AA53" s="1112"/>
      <c r="AB53" s="1112"/>
      <c r="AC53" s="1112"/>
      <c r="AD53" s="1112"/>
      <c r="AE53" s="1130"/>
      <c r="AF53" s="1108"/>
      <c r="AG53" s="1109"/>
      <c r="AH53" s="1109"/>
      <c r="AI53" s="1109"/>
      <c r="AJ53" s="1110"/>
      <c r="AK53" s="1111"/>
      <c r="AL53" s="1112"/>
      <c r="AM53" s="1112"/>
      <c r="AN53" s="1112"/>
      <c r="AO53" s="1112"/>
      <c r="AP53" s="1112"/>
      <c r="AQ53" s="1112"/>
      <c r="AR53" s="1112"/>
      <c r="AS53" s="1112"/>
      <c r="AT53" s="1112"/>
      <c r="AU53" s="1112"/>
      <c r="AV53" s="1112"/>
      <c r="AW53" s="1112"/>
      <c r="AX53" s="1112"/>
      <c r="AY53" s="1112"/>
      <c r="AZ53" s="1113"/>
      <c r="BA53" s="1113"/>
      <c r="BB53" s="1113"/>
      <c r="BC53" s="1113"/>
      <c r="BD53" s="1113"/>
      <c r="BE53" s="1121"/>
      <c r="BF53" s="1121"/>
      <c r="BG53" s="1121"/>
      <c r="BH53" s="1121"/>
      <c r="BI53" s="1122"/>
      <c r="BJ53" s="252"/>
      <c r="BK53" s="252"/>
      <c r="BL53" s="252"/>
      <c r="BM53" s="252"/>
      <c r="BN53" s="252"/>
      <c r="BO53" s="265"/>
      <c r="BP53" s="265"/>
      <c r="BQ53" s="262">
        <v>47</v>
      </c>
      <c r="BR53" s="263"/>
      <c r="BS53" s="1103"/>
      <c r="BT53" s="1104"/>
      <c r="BU53" s="1104"/>
      <c r="BV53" s="1104"/>
      <c r="BW53" s="1104"/>
      <c r="BX53" s="1104"/>
      <c r="BY53" s="1104"/>
      <c r="BZ53" s="1104"/>
      <c r="CA53" s="1104"/>
      <c r="CB53" s="1104"/>
      <c r="CC53" s="1104"/>
      <c r="CD53" s="1104"/>
      <c r="CE53" s="1104"/>
      <c r="CF53" s="1104"/>
      <c r="CG53" s="1105"/>
      <c r="CH53" s="1078"/>
      <c r="CI53" s="1079"/>
      <c r="CJ53" s="1079"/>
      <c r="CK53" s="1079"/>
      <c r="CL53" s="1080"/>
      <c r="CM53" s="1078"/>
      <c r="CN53" s="1079"/>
      <c r="CO53" s="1079"/>
      <c r="CP53" s="1079"/>
      <c r="CQ53" s="1080"/>
      <c r="CR53" s="1078"/>
      <c r="CS53" s="1079"/>
      <c r="CT53" s="1079"/>
      <c r="CU53" s="1079"/>
      <c r="CV53" s="1080"/>
      <c r="CW53" s="1078"/>
      <c r="CX53" s="1079"/>
      <c r="CY53" s="1079"/>
      <c r="CZ53" s="1079"/>
      <c r="DA53" s="1080"/>
      <c r="DB53" s="1078"/>
      <c r="DC53" s="1079"/>
      <c r="DD53" s="1079"/>
      <c r="DE53" s="1079"/>
      <c r="DF53" s="1080"/>
      <c r="DG53" s="1078"/>
      <c r="DH53" s="1079"/>
      <c r="DI53" s="1079"/>
      <c r="DJ53" s="1079"/>
      <c r="DK53" s="1080"/>
      <c r="DL53" s="1078"/>
      <c r="DM53" s="1079"/>
      <c r="DN53" s="1079"/>
      <c r="DO53" s="1079"/>
      <c r="DP53" s="1080"/>
      <c r="DQ53" s="1078"/>
      <c r="DR53" s="1079"/>
      <c r="DS53" s="1079"/>
      <c r="DT53" s="1079"/>
      <c r="DU53" s="1080"/>
      <c r="DV53" s="1081"/>
      <c r="DW53" s="1082"/>
      <c r="DX53" s="1082"/>
      <c r="DY53" s="1082"/>
      <c r="DZ53" s="1083"/>
      <c r="EA53" s="246"/>
    </row>
    <row r="54" spans="1:131" s="247" customFormat="1" ht="26.25" customHeight="1">
      <c r="A54" s="261">
        <v>27</v>
      </c>
      <c r="B54" s="1126"/>
      <c r="C54" s="1127"/>
      <c r="D54" s="1127"/>
      <c r="E54" s="1127"/>
      <c r="F54" s="1127"/>
      <c r="G54" s="1127"/>
      <c r="H54" s="1127"/>
      <c r="I54" s="1127"/>
      <c r="J54" s="1127"/>
      <c r="K54" s="1127"/>
      <c r="L54" s="1127"/>
      <c r="M54" s="1127"/>
      <c r="N54" s="1127"/>
      <c r="O54" s="1127"/>
      <c r="P54" s="1128"/>
      <c r="Q54" s="1129"/>
      <c r="R54" s="1112"/>
      <c r="S54" s="1112"/>
      <c r="T54" s="1112"/>
      <c r="U54" s="1112"/>
      <c r="V54" s="1112"/>
      <c r="W54" s="1112"/>
      <c r="X54" s="1112"/>
      <c r="Y54" s="1112"/>
      <c r="Z54" s="1112"/>
      <c r="AA54" s="1112"/>
      <c r="AB54" s="1112"/>
      <c r="AC54" s="1112"/>
      <c r="AD54" s="1112"/>
      <c r="AE54" s="1130"/>
      <c r="AF54" s="1108"/>
      <c r="AG54" s="1109"/>
      <c r="AH54" s="1109"/>
      <c r="AI54" s="1109"/>
      <c r="AJ54" s="1110"/>
      <c r="AK54" s="1111"/>
      <c r="AL54" s="1112"/>
      <c r="AM54" s="1112"/>
      <c r="AN54" s="1112"/>
      <c r="AO54" s="1112"/>
      <c r="AP54" s="1112"/>
      <c r="AQ54" s="1112"/>
      <c r="AR54" s="1112"/>
      <c r="AS54" s="1112"/>
      <c r="AT54" s="1112"/>
      <c r="AU54" s="1112"/>
      <c r="AV54" s="1112"/>
      <c r="AW54" s="1112"/>
      <c r="AX54" s="1112"/>
      <c r="AY54" s="1112"/>
      <c r="AZ54" s="1113"/>
      <c r="BA54" s="1113"/>
      <c r="BB54" s="1113"/>
      <c r="BC54" s="1113"/>
      <c r="BD54" s="1113"/>
      <c r="BE54" s="1121"/>
      <c r="BF54" s="1121"/>
      <c r="BG54" s="1121"/>
      <c r="BH54" s="1121"/>
      <c r="BI54" s="1122"/>
      <c r="BJ54" s="252"/>
      <c r="BK54" s="252"/>
      <c r="BL54" s="252"/>
      <c r="BM54" s="252"/>
      <c r="BN54" s="252"/>
      <c r="BO54" s="265"/>
      <c r="BP54" s="265"/>
      <c r="BQ54" s="262">
        <v>48</v>
      </c>
      <c r="BR54" s="263"/>
      <c r="BS54" s="1103"/>
      <c r="BT54" s="1104"/>
      <c r="BU54" s="1104"/>
      <c r="BV54" s="1104"/>
      <c r="BW54" s="1104"/>
      <c r="BX54" s="1104"/>
      <c r="BY54" s="1104"/>
      <c r="BZ54" s="1104"/>
      <c r="CA54" s="1104"/>
      <c r="CB54" s="1104"/>
      <c r="CC54" s="1104"/>
      <c r="CD54" s="1104"/>
      <c r="CE54" s="1104"/>
      <c r="CF54" s="1104"/>
      <c r="CG54" s="1105"/>
      <c r="CH54" s="1078"/>
      <c r="CI54" s="1079"/>
      <c r="CJ54" s="1079"/>
      <c r="CK54" s="1079"/>
      <c r="CL54" s="1080"/>
      <c r="CM54" s="1078"/>
      <c r="CN54" s="1079"/>
      <c r="CO54" s="1079"/>
      <c r="CP54" s="1079"/>
      <c r="CQ54" s="1080"/>
      <c r="CR54" s="1078"/>
      <c r="CS54" s="1079"/>
      <c r="CT54" s="1079"/>
      <c r="CU54" s="1079"/>
      <c r="CV54" s="1080"/>
      <c r="CW54" s="1078"/>
      <c r="CX54" s="1079"/>
      <c r="CY54" s="1079"/>
      <c r="CZ54" s="1079"/>
      <c r="DA54" s="1080"/>
      <c r="DB54" s="1078"/>
      <c r="DC54" s="1079"/>
      <c r="DD54" s="1079"/>
      <c r="DE54" s="1079"/>
      <c r="DF54" s="1080"/>
      <c r="DG54" s="1078"/>
      <c r="DH54" s="1079"/>
      <c r="DI54" s="1079"/>
      <c r="DJ54" s="1079"/>
      <c r="DK54" s="1080"/>
      <c r="DL54" s="1078"/>
      <c r="DM54" s="1079"/>
      <c r="DN54" s="1079"/>
      <c r="DO54" s="1079"/>
      <c r="DP54" s="1080"/>
      <c r="DQ54" s="1078"/>
      <c r="DR54" s="1079"/>
      <c r="DS54" s="1079"/>
      <c r="DT54" s="1079"/>
      <c r="DU54" s="1080"/>
      <c r="DV54" s="1081"/>
      <c r="DW54" s="1082"/>
      <c r="DX54" s="1082"/>
      <c r="DY54" s="1082"/>
      <c r="DZ54" s="1083"/>
      <c r="EA54" s="246"/>
    </row>
    <row r="55" spans="1:131" s="247" customFormat="1" ht="26.25" customHeight="1">
      <c r="A55" s="261">
        <v>28</v>
      </c>
      <c r="B55" s="1126"/>
      <c r="C55" s="1127"/>
      <c r="D55" s="1127"/>
      <c r="E55" s="1127"/>
      <c r="F55" s="1127"/>
      <c r="G55" s="1127"/>
      <c r="H55" s="1127"/>
      <c r="I55" s="1127"/>
      <c r="J55" s="1127"/>
      <c r="K55" s="1127"/>
      <c r="L55" s="1127"/>
      <c r="M55" s="1127"/>
      <c r="N55" s="1127"/>
      <c r="O55" s="1127"/>
      <c r="P55" s="1128"/>
      <c r="Q55" s="1129"/>
      <c r="R55" s="1112"/>
      <c r="S55" s="1112"/>
      <c r="T55" s="1112"/>
      <c r="U55" s="1112"/>
      <c r="V55" s="1112"/>
      <c r="W55" s="1112"/>
      <c r="X55" s="1112"/>
      <c r="Y55" s="1112"/>
      <c r="Z55" s="1112"/>
      <c r="AA55" s="1112"/>
      <c r="AB55" s="1112"/>
      <c r="AC55" s="1112"/>
      <c r="AD55" s="1112"/>
      <c r="AE55" s="1130"/>
      <c r="AF55" s="1108"/>
      <c r="AG55" s="1109"/>
      <c r="AH55" s="1109"/>
      <c r="AI55" s="1109"/>
      <c r="AJ55" s="1110"/>
      <c r="AK55" s="1111"/>
      <c r="AL55" s="1112"/>
      <c r="AM55" s="1112"/>
      <c r="AN55" s="1112"/>
      <c r="AO55" s="1112"/>
      <c r="AP55" s="1112"/>
      <c r="AQ55" s="1112"/>
      <c r="AR55" s="1112"/>
      <c r="AS55" s="1112"/>
      <c r="AT55" s="1112"/>
      <c r="AU55" s="1112"/>
      <c r="AV55" s="1112"/>
      <c r="AW55" s="1112"/>
      <c r="AX55" s="1112"/>
      <c r="AY55" s="1112"/>
      <c r="AZ55" s="1113"/>
      <c r="BA55" s="1113"/>
      <c r="BB55" s="1113"/>
      <c r="BC55" s="1113"/>
      <c r="BD55" s="1113"/>
      <c r="BE55" s="1121"/>
      <c r="BF55" s="1121"/>
      <c r="BG55" s="1121"/>
      <c r="BH55" s="1121"/>
      <c r="BI55" s="1122"/>
      <c r="BJ55" s="252"/>
      <c r="BK55" s="252"/>
      <c r="BL55" s="252"/>
      <c r="BM55" s="252"/>
      <c r="BN55" s="252"/>
      <c r="BO55" s="265"/>
      <c r="BP55" s="265"/>
      <c r="BQ55" s="262">
        <v>49</v>
      </c>
      <c r="BR55" s="263"/>
      <c r="BS55" s="1103"/>
      <c r="BT55" s="1104"/>
      <c r="BU55" s="1104"/>
      <c r="BV55" s="1104"/>
      <c r="BW55" s="1104"/>
      <c r="BX55" s="1104"/>
      <c r="BY55" s="1104"/>
      <c r="BZ55" s="1104"/>
      <c r="CA55" s="1104"/>
      <c r="CB55" s="1104"/>
      <c r="CC55" s="1104"/>
      <c r="CD55" s="1104"/>
      <c r="CE55" s="1104"/>
      <c r="CF55" s="1104"/>
      <c r="CG55" s="1105"/>
      <c r="CH55" s="1078"/>
      <c r="CI55" s="1079"/>
      <c r="CJ55" s="1079"/>
      <c r="CK55" s="1079"/>
      <c r="CL55" s="1080"/>
      <c r="CM55" s="1078"/>
      <c r="CN55" s="1079"/>
      <c r="CO55" s="1079"/>
      <c r="CP55" s="1079"/>
      <c r="CQ55" s="1080"/>
      <c r="CR55" s="1078"/>
      <c r="CS55" s="1079"/>
      <c r="CT55" s="1079"/>
      <c r="CU55" s="1079"/>
      <c r="CV55" s="1080"/>
      <c r="CW55" s="1078"/>
      <c r="CX55" s="1079"/>
      <c r="CY55" s="1079"/>
      <c r="CZ55" s="1079"/>
      <c r="DA55" s="1080"/>
      <c r="DB55" s="1078"/>
      <c r="DC55" s="1079"/>
      <c r="DD55" s="1079"/>
      <c r="DE55" s="1079"/>
      <c r="DF55" s="1080"/>
      <c r="DG55" s="1078"/>
      <c r="DH55" s="1079"/>
      <c r="DI55" s="1079"/>
      <c r="DJ55" s="1079"/>
      <c r="DK55" s="1080"/>
      <c r="DL55" s="1078"/>
      <c r="DM55" s="1079"/>
      <c r="DN55" s="1079"/>
      <c r="DO55" s="1079"/>
      <c r="DP55" s="1080"/>
      <c r="DQ55" s="1078"/>
      <c r="DR55" s="1079"/>
      <c r="DS55" s="1079"/>
      <c r="DT55" s="1079"/>
      <c r="DU55" s="1080"/>
      <c r="DV55" s="1081"/>
      <c r="DW55" s="1082"/>
      <c r="DX55" s="1082"/>
      <c r="DY55" s="1082"/>
      <c r="DZ55" s="1083"/>
      <c r="EA55" s="246"/>
    </row>
    <row r="56" spans="1:131" s="247" customFormat="1" ht="26.25" customHeight="1">
      <c r="A56" s="261">
        <v>29</v>
      </c>
      <c r="B56" s="1126"/>
      <c r="C56" s="1127"/>
      <c r="D56" s="1127"/>
      <c r="E56" s="1127"/>
      <c r="F56" s="1127"/>
      <c r="G56" s="1127"/>
      <c r="H56" s="1127"/>
      <c r="I56" s="1127"/>
      <c r="J56" s="1127"/>
      <c r="K56" s="1127"/>
      <c r="L56" s="1127"/>
      <c r="M56" s="1127"/>
      <c r="N56" s="1127"/>
      <c r="O56" s="1127"/>
      <c r="P56" s="1128"/>
      <c r="Q56" s="1129"/>
      <c r="R56" s="1112"/>
      <c r="S56" s="1112"/>
      <c r="T56" s="1112"/>
      <c r="U56" s="1112"/>
      <c r="V56" s="1112"/>
      <c r="W56" s="1112"/>
      <c r="X56" s="1112"/>
      <c r="Y56" s="1112"/>
      <c r="Z56" s="1112"/>
      <c r="AA56" s="1112"/>
      <c r="AB56" s="1112"/>
      <c r="AC56" s="1112"/>
      <c r="AD56" s="1112"/>
      <c r="AE56" s="1130"/>
      <c r="AF56" s="1108"/>
      <c r="AG56" s="1109"/>
      <c r="AH56" s="1109"/>
      <c r="AI56" s="1109"/>
      <c r="AJ56" s="1110"/>
      <c r="AK56" s="1111"/>
      <c r="AL56" s="1112"/>
      <c r="AM56" s="1112"/>
      <c r="AN56" s="1112"/>
      <c r="AO56" s="1112"/>
      <c r="AP56" s="1112"/>
      <c r="AQ56" s="1112"/>
      <c r="AR56" s="1112"/>
      <c r="AS56" s="1112"/>
      <c r="AT56" s="1112"/>
      <c r="AU56" s="1112"/>
      <c r="AV56" s="1112"/>
      <c r="AW56" s="1112"/>
      <c r="AX56" s="1112"/>
      <c r="AY56" s="1112"/>
      <c r="AZ56" s="1113"/>
      <c r="BA56" s="1113"/>
      <c r="BB56" s="1113"/>
      <c r="BC56" s="1113"/>
      <c r="BD56" s="1113"/>
      <c r="BE56" s="1121"/>
      <c r="BF56" s="1121"/>
      <c r="BG56" s="1121"/>
      <c r="BH56" s="1121"/>
      <c r="BI56" s="1122"/>
      <c r="BJ56" s="252"/>
      <c r="BK56" s="252"/>
      <c r="BL56" s="252"/>
      <c r="BM56" s="252"/>
      <c r="BN56" s="252"/>
      <c r="BO56" s="265"/>
      <c r="BP56" s="265"/>
      <c r="BQ56" s="262">
        <v>50</v>
      </c>
      <c r="BR56" s="263"/>
      <c r="BS56" s="1103"/>
      <c r="BT56" s="1104"/>
      <c r="BU56" s="1104"/>
      <c r="BV56" s="1104"/>
      <c r="BW56" s="1104"/>
      <c r="BX56" s="1104"/>
      <c r="BY56" s="1104"/>
      <c r="BZ56" s="1104"/>
      <c r="CA56" s="1104"/>
      <c r="CB56" s="1104"/>
      <c r="CC56" s="1104"/>
      <c r="CD56" s="1104"/>
      <c r="CE56" s="1104"/>
      <c r="CF56" s="1104"/>
      <c r="CG56" s="1105"/>
      <c r="CH56" s="1078"/>
      <c r="CI56" s="1079"/>
      <c r="CJ56" s="1079"/>
      <c r="CK56" s="1079"/>
      <c r="CL56" s="1080"/>
      <c r="CM56" s="1078"/>
      <c r="CN56" s="1079"/>
      <c r="CO56" s="1079"/>
      <c r="CP56" s="1079"/>
      <c r="CQ56" s="1080"/>
      <c r="CR56" s="1078"/>
      <c r="CS56" s="1079"/>
      <c r="CT56" s="1079"/>
      <c r="CU56" s="1079"/>
      <c r="CV56" s="1080"/>
      <c r="CW56" s="1078"/>
      <c r="CX56" s="1079"/>
      <c r="CY56" s="1079"/>
      <c r="CZ56" s="1079"/>
      <c r="DA56" s="1080"/>
      <c r="DB56" s="1078"/>
      <c r="DC56" s="1079"/>
      <c r="DD56" s="1079"/>
      <c r="DE56" s="1079"/>
      <c r="DF56" s="1080"/>
      <c r="DG56" s="1078"/>
      <c r="DH56" s="1079"/>
      <c r="DI56" s="1079"/>
      <c r="DJ56" s="1079"/>
      <c r="DK56" s="1080"/>
      <c r="DL56" s="1078"/>
      <c r="DM56" s="1079"/>
      <c r="DN56" s="1079"/>
      <c r="DO56" s="1079"/>
      <c r="DP56" s="1080"/>
      <c r="DQ56" s="1078"/>
      <c r="DR56" s="1079"/>
      <c r="DS56" s="1079"/>
      <c r="DT56" s="1079"/>
      <c r="DU56" s="1080"/>
      <c r="DV56" s="1081"/>
      <c r="DW56" s="1082"/>
      <c r="DX56" s="1082"/>
      <c r="DY56" s="1082"/>
      <c r="DZ56" s="1083"/>
      <c r="EA56" s="246"/>
    </row>
    <row r="57" spans="1:131" s="247" customFormat="1" ht="26.25" customHeight="1">
      <c r="A57" s="261">
        <v>30</v>
      </c>
      <c r="B57" s="1126"/>
      <c r="C57" s="1127"/>
      <c r="D57" s="1127"/>
      <c r="E57" s="1127"/>
      <c r="F57" s="1127"/>
      <c r="G57" s="1127"/>
      <c r="H57" s="1127"/>
      <c r="I57" s="1127"/>
      <c r="J57" s="1127"/>
      <c r="K57" s="1127"/>
      <c r="L57" s="1127"/>
      <c r="M57" s="1127"/>
      <c r="N57" s="1127"/>
      <c r="O57" s="1127"/>
      <c r="P57" s="1128"/>
      <c r="Q57" s="1129"/>
      <c r="R57" s="1112"/>
      <c r="S57" s="1112"/>
      <c r="T57" s="1112"/>
      <c r="U57" s="1112"/>
      <c r="V57" s="1112"/>
      <c r="W57" s="1112"/>
      <c r="X57" s="1112"/>
      <c r="Y57" s="1112"/>
      <c r="Z57" s="1112"/>
      <c r="AA57" s="1112"/>
      <c r="AB57" s="1112"/>
      <c r="AC57" s="1112"/>
      <c r="AD57" s="1112"/>
      <c r="AE57" s="1130"/>
      <c r="AF57" s="1108"/>
      <c r="AG57" s="1109"/>
      <c r="AH57" s="1109"/>
      <c r="AI57" s="1109"/>
      <c r="AJ57" s="1110"/>
      <c r="AK57" s="1111"/>
      <c r="AL57" s="1112"/>
      <c r="AM57" s="1112"/>
      <c r="AN57" s="1112"/>
      <c r="AO57" s="1112"/>
      <c r="AP57" s="1112"/>
      <c r="AQ57" s="1112"/>
      <c r="AR57" s="1112"/>
      <c r="AS57" s="1112"/>
      <c r="AT57" s="1112"/>
      <c r="AU57" s="1112"/>
      <c r="AV57" s="1112"/>
      <c r="AW57" s="1112"/>
      <c r="AX57" s="1112"/>
      <c r="AY57" s="1112"/>
      <c r="AZ57" s="1113"/>
      <c r="BA57" s="1113"/>
      <c r="BB57" s="1113"/>
      <c r="BC57" s="1113"/>
      <c r="BD57" s="1113"/>
      <c r="BE57" s="1121"/>
      <c r="BF57" s="1121"/>
      <c r="BG57" s="1121"/>
      <c r="BH57" s="1121"/>
      <c r="BI57" s="1122"/>
      <c r="BJ57" s="252"/>
      <c r="BK57" s="252"/>
      <c r="BL57" s="252"/>
      <c r="BM57" s="252"/>
      <c r="BN57" s="252"/>
      <c r="BO57" s="265"/>
      <c r="BP57" s="265"/>
      <c r="BQ57" s="262">
        <v>51</v>
      </c>
      <c r="BR57" s="263"/>
      <c r="BS57" s="1103"/>
      <c r="BT57" s="1104"/>
      <c r="BU57" s="1104"/>
      <c r="BV57" s="1104"/>
      <c r="BW57" s="1104"/>
      <c r="BX57" s="1104"/>
      <c r="BY57" s="1104"/>
      <c r="BZ57" s="1104"/>
      <c r="CA57" s="1104"/>
      <c r="CB57" s="1104"/>
      <c r="CC57" s="1104"/>
      <c r="CD57" s="1104"/>
      <c r="CE57" s="1104"/>
      <c r="CF57" s="1104"/>
      <c r="CG57" s="1105"/>
      <c r="CH57" s="1078"/>
      <c r="CI57" s="1079"/>
      <c r="CJ57" s="1079"/>
      <c r="CK57" s="1079"/>
      <c r="CL57" s="1080"/>
      <c r="CM57" s="1078"/>
      <c r="CN57" s="1079"/>
      <c r="CO57" s="1079"/>
      <c r="CP57" s="1079"/>
      <c r="CQ57" s="1080"/>
      <c r="CR57" s="1078"/>
      <c r="CS57" s="1079"/>
      <c r="CT57" s="1079"/>
      <c r="CU57" s="1079"/>
      <c r="CV57" s="1080"/>
      <c r="CW57" s="1078"/>
      <c r="CX57" s="1079"/>
      <c r="CY57" s="1079"/>
      <c r="CZ57" s="1079"/>
      <c r="DA57" s="1080"/>
      <c r="DB57" s="1078"/>
      <c r="DC57" s="1079"/>
      <c r="DD57" s="1079"/>
      <c r="DE57" s="1079"/>
      <c r="DF57" s="1080"/>
      <c r="DG57" s="1078"/>
      <c r="DH57" s="1079"/>
      <c r="DI57" s="1079"/>
      <c r="DJ57" s="1079"/>
      <c r="DK57" s="1080"/>
      <c r="DL57" s="1078"/>
      <c r="DM57" s="1079"/>
      <c r="DN57" s="1079"/>
      <c r="DO57" s="1079"/>
      <c r="DP57" s="1080"/>
      <c r="DQ57" s="1078"/>
      <c r="DR57" s="1079"/>
      <c r="DS57" s="1079"/>
      <c r="DT57" s="1079"/>
      <c r="DU57" s="1080"/>
      <c r="DV57" s="1081"/>
      <c r="DW57" s="1082"/>
      <c r="DX57" s="1082"/>
      <c r="DY57" s="1082"/>
      <c r="DZ57" s="1083"/>
      <c r="EA57" s="246"/>
    </row>
    <row r="58" spans="1:131" s="247" customFormat="1" ht="26.25" customHeight="1">
      <c r="A58" s="261">
        <v>31</v>
      </c>
      <c r="B58" s="1126"/>
      <c r="C58" s="1127"/>
      <c r="D58" s="1127"/>
      <c r="E58" s="1127"/>
      <c r="F58" s="1127"/>
      <c r="G58" s="1127"/>
      <c r="H58" s="1127"/>
      <c r="I58" s="1127"/>
      <c r="J58" s="1127"/>
      <c r="K58" s="1127"/>
      <c r="L58" s="1127"/>
      <c r="M58" s="1127"/>
      <c r="N58" s="1127"/>
      <c r="O58" s="1127"/>
      <c r="P58" s="1128"/>
      <c r="Q58" s="1129"/>
      <c r="R58" s="1112"/>
      <c r="S58" s="1112"/>
      <c r="T58" s="1112"/>
      <c r="U58" s="1112"/>
      <c r="V58" s="1112"/>
      <c r="W58" s="1112"/>
      <c r="X58" s="1112"/>
      <c r="Y58" s="1112"/>
      <c r="Z58" s="1112"/>
      <c r="AA58" s="1112"/>
      <c r="AB58" s="1112"/>
      <c r="AC58" s="1112"/>
      <c r="AD58" s="1112"/>
      <c r="AE58" s="1130"/>
      <c r="AF58" s="1108"/>
      <c r="AG58" s="1109"/>
      <c r="AH58" s="1109"/>
      <c r="AI58" s="1109"/>
      <c r="AJ58" s="1110"/>
      <c r="AK58" s="1111"/>
      <c r="AL58" s="1112"/>
      <c r="AM58" s="1112"/>
      <c r="AN58" s="1112"/>
      <c r="AO58" s="1112"/>
      <c r="AP58" s="1112"/>
      <c r="AQ58" s="1112"/>
      <c r="AR58" s="1112"/>
      <c r="AS58" s="1112"/>
      <c r="AT58" s="1112"/>
      <c r="AU58" s="1112"/>
      <c r="AV58" s="1112"/>
      <c r="AW58" s="1112"/>
      <c r="AX58" s="1112"/>
      <c r="AY58" s="1112"/>
      <c r="AZ58" s="1113"/>
      <c r="BA58" s="1113"/>
      <c r="BB58" s="1113"/>
      <c r="BC58" s="1113"/>
      <c r="BD58" s="1113"/>
      <c r="BE58" s="1121"/>
      <c r="BF58" s="1121"/>
      <c r="BG58" s="1121"/>
      <c r="BH58" s="1121"/>
      <c r="BI58" s="1122"/>
      <c r="BJ58" s="252"/>
      <c r="BK58" s="252"/>
      <c r="BL58" s="252"/>
      <c r="BM58" s="252"/>
      <c r="BN58" s="252"/>
      <c r="BO58" s="265"/>
      <c r="BP58" s="265"/>
      <c r="BQ58" s="262">
        <v>52</v>
      </c>
      <c r="BR58" s="263"/>
      <c r="BS58" s="1103"/>
      <c r="BT58" s="1104"/>
      <c r="BU58" s="1104"/>
      <c r="BV58" s="1104"/>
      <c r="BW58" s="1104"/>
      <c r="BX58" s="1104"/>
      <c r="BY58" s="1104"/>
      <c r="BZ58" s="1104"/>
      <c r="CA58" s="1104"/>
      <c r="CB58" s="1104"/>
      <c r="CC58" s="1104"/>
      <c r="CD58" s="1104"/>
      <c r="CE58" s="1104"/>
      <c r="CF58" s="1104"/>
      <c r="CG58" s="1105"/>
      <c r="CH58" s="1078"/>
      <c r="CI58" s="1079"/>
      <c r="CJ58" s="1079"/>
      <c r="CK58" s="1079"/>
      <c r="CL58" s="1080"/>
      <c r="CM58" s="1078"/>
      <c r="CN58" s="1079"/>
      <c r="CO58" s="1079"/>
      <c r="CP58" s="1079"/>
      <c r="CQ58" s="1080"/>
      <c r="CR58" s="1078"/>
      <c r="CS58" s="1079"/>
      <c r="CT58" s="1079"/>
      <c r="CU58" s="1079"/>
      <c r="CV58" s="1080"/>
      <c r="CW58" s="1078"/>
      <c r="CX58" s="1079"/>
      <c r="CY58" s="1079"/>
      <c r="CZ58" s="1079"/>
      <c r="DA58" s="1080"/>
      <c r="DB58" s="1078"/>
      <c r="DC58" s="1079"/>
      <c r="DD58" s="1079"/>
      <c r="DE58" s="1079"/>
      <c r="DF58" s="1080"/>
      <c r="DG58" s="1078"/>
      <c r="DH58" s="1079"/>
      <c r="DI58" s="1079"/>
      <c r="DJ58" s="1079"/>
      <c r="DK58" s="1080"/>
      <c r="DL58" s="1078"/>
      <c r="DM58" s="1079"/>
      <c r="DN58" s="1079"/>
      <c r="DO58" s="1079"/>
      <c r="DP58" s="1080"/>
      <c r="DQ58" s="1078"/>
      <c r="DR58" s="1079"/>
      <c r="DS58" s="1079"/>
      <c r="DT58" s="1079"/>
      <c r="DU58" s="1080"/>
      <c r="DV58" s="1081"/>
      <c r="DW58" s="1082"/>
      <c r="DX58" s="1082"/>
      <c r="DY58" s="1082"/>
      <c r="DZ58" s="1083"/>
      <c r="EA58" s="246"/>
    </row>
    <row r="59" spans="1:131" s="247" customFormat="1" ht="26.25" customHeight="1">
      <c r="A59" s="261">
        <v>32</v>
      </c>
      <c r="B59" s="1126"/>
      <c r="C59" s="1127"/>
      <c r="D59" s="1127"/>
      <c r="E59" s="1127"/>
      <c r="F59" s="1127"/>
      <c r="G59" s="1127"/>
      <c r="H59" s="1127"/>
      <c r="I59" s="1127"/>
      <c r="J59" s="1127"/>
      <c r="K59" s="1127"/>
      <c r="L59" s="1127"/>
      <c r="M59" s="1127"/>
      <c r="N59" s="1127"/>
      <c r="O59" s="1127"/>
      <c r="P59" s="1128"/>
      <c r="Q59" s="1129"/>
      <c r="R59" s="1112"/>
      <c r="S59" s="1112"/>
      <c r="T59" s="1112"/>
      <c r="U59" s="1112"/>
      <c r="V59" s="1112"/>
      <c r="W59" s="1112"/>
      <c r="X59" s="1112"/>
      <c r="Y59" s="1112"/>
      <c r="Z59" s="1112"/>
      <c r="AA59" s="1112"/>
      <c r="AB59" s="1112"/>
      <c r="AC59" s="1112"/>
      <c r="AD59" s="1112"/>
      <c r="AE59" s="1130"/>
      <c r="AF59" s="1108"/>
      <c r="AG59" s="1109"/>
      <c r="AH59" s="1109"/>
      <c r="AI59" s="1109"/>
      <c r="AJ59" s="1110"/>
      <c r="AK59" s="1111"/>
      <c r="AL59" s="1112"/>
      <c r="AM59" s="1112"/>
      <c r="AN59" s="1112"/>
      <c r="AO59" s="1112"/>
      <c r="AP59" s="1112"/>
      <c r="AQ59" s="1112"/>
      <c r="AR59" s="1112"/>
      <c r="AS59" s="1112"/>
      <c r="AT59" s="1112"/>
      <c r="AU59" s="1112"/>
      <c r="AV59" s="1112"/>
      <c r="AW59" s="1112"/>
      <c r="AX59" s="1112"/>
      <c r="AY59" s="1112"/>
      <c r="AZ59" s="1113"/>
      <c r="BA59" s="1113"/>
      <c r="BB59" s="1113"/>
      <c r="BC59" s="1113"/>
      <c r="BD59" s="1113"/>
      <c r="BE59" s="1121"/>
      <c r="BF59" s="1121"/>
      <c r="BG59" s="1121"/>
      <c r="BH59" s="1121"/>
      <c r="BI59" s="1122"/>
      <c r="BJ59" s="252"/>
      <c r="BK59" s="252"/>
      <c r="BL59" s="252"/>
      <c r="BM59" s="252"/>
      <c r="BN59" s="252"/>
      <c r="BO59" s="265"/>
      <c r="BP59" s="265"/>
      <c r="BQ59" s="262">
        <v>53</v>
      </c>
      <c r="BR59" s="263"/>
      <c r="BS59" s="1103"/>
      <c r="BT59" s="1104"/>
      <c r="BU59" s="1104"/>
      <c r="BV59" s="1104"/>
      <c r="BW59" s="1104"/>
      <c r="BX59" s="1104"/>
      <c r="BY59" s="1104"/>
      <c r="BZ59" s="1104"/>
      <c r="CA59" s="1104"/>
      <c r="CB59" s="1104"/>
      <c r="CC59" s="1104"/>
      <c r="CD59" s="1104"/>
      <c r="CE59" s="1104"/>
      <c r="CF59" s="1104"/>
      <c r="CG59" s="1105"/>
      <c r="CH59" s="1078"/>
      <c r="CI59" s="1079"/>
      <c r="CJ59" s="1079"/>
      <c r="CK59" s="1079"/>
      <c r="CL59" s="1080"/>
      <c r="CM59" s="1078"/>
      <c r="CN59" s="1079"/>
      <c r="CO59" s="1079"/>
      <c r="CP59" s="1079"/>
      <c r="CQ59" s="1080"/>
      <c r="CR59" s="1078"/>
      <c r="CS59" s="1079"/>
      <c r="CT59" s="1079"/>
      <c r="CU59" s="1079"/>
      <c r="CV59" s="1080"/>
      <c r="CW59" s="1078"/>
      <c r="CX59" s="1079"/>
      <c r="CY59" s="1079"/>
      <c r="CZ59" s="1079"/>
      <c r="DA59" s="1080"/>
      <c r="DB59" s="1078"/>
      <c r="DC59" s="1079"/>
      <c r="DD59" s="1079"/>
      <c r="DE59" s="1079"/>
      <c r="DF59" s="1080"/>
      <c r="DG59" s="1078"/>
      <c r="DH59" s="1079"/>
      <c r="DI59" s="1079"/>
      <c r="DJ59" s="1079"/>
      <c r="DK59" s="1080"/>
      <c r="DL59" s="1078"/>
      <c r="DM59" s="1079"/>
      <c r="DN59" s="1079"/>
      <c r="DO59" s="1079"/>
      <c r="DP59" s="1080"/>
      <c r="DQ59" s="1078"/>
      <c r="DR59" s="1079"/>
      <c r="DS59" s="1079"/>
      <c r="DT59" s="1079"/>
      <c r="DU59" s="1080"/>
      <c r="DV59" s="1081"/>
      <c r="DW59" s="1082"/>
      <c r="DX59" s="1082"/>
      <c r="DY59" s="1082"/>
      <c r="DZ59" s="1083"/>
      <c r="EA59" s="246"/>
    </row>
    <row r="60" spans="1:131" s="247" customFormat="1" ht="26.25" customHeight="1">
      <c r="A60" s="261">
        <v>33</v>
      </c>
      <c r="B60" s="1126"/>
      <c r="C60" s="1127"/>
      <c r="D60" s="1127"/>
      <c r="E60" s="1127"/>
      <c r="F60" s="1127"/>
      <c r="G60" s="1127"/>
      <c r="H60" s="1127"/>
      <c r="I60" s="1127"/>
      <c r="J60" s="1127"/>
      <c r="K60" s="1127"/>
      <c r="L60" s="1127"/>
      <c r="M60" s="1127"/>
      <c r="N60" s="1127"/>
      <c r="O60" s="1127"/>
      <c r="P60" s="1128"/>
      <c r="Q60" s="1129"/>
      <c r="R60" s="1112"/>
      <c r="S60" s="1112"/>
      <c r="T60" s="1112"/>
      <c r="U60" s="1112"/>
      <c r="V60" s="1112"/>
      <c r="W60" s="1112"/>
      <c r="X60" s="1112"/>
      <c r="Y60" s="1112"/>
      <c r="Z60" s="1112"/>
      <c r="AA60" s="1112"/>
      <c r="AB60" s="1112"/>
      <c r="AC60" s="1112"/>
      <c r="AD60" s="1112"/>
      <c r="AE60" s="1130"/>
      <c r="AF60" s="1108"/>
      <c r="AG60" s="1109"/>
      <c r="AH60" s="1109"/>
      <c r="AI60" s="1109"/>
      <c r="AJ60" s="1110"/>
      <c r="AK60" s="1111"/>
      <c r="AL60" s="1112"/>
      <c r="AM60" s="1112"/>
      <c r="AN60" s="1112"/>
      <c r="AO60" s="1112"/>
      <c r="AP60" s="1112"/>
      <c r="AQ60" s="1112"/>
      <c r="AR60" s="1112"/>
      <c r="AS60" s="1112"/>
      <c r="AT60" s="1112"/>
      <c r="AU60" s="1112"/>
      <c r="AV60" s="1112"/>
      <c r="AW60" s="1112"/>
      <c r="AX60" s="1112"/>
      <c r="AY60" s="1112"/>
      <c r="AZ60" s="1113"/>
      <c r="BA60" s="1113"/>
      <c r="BB60" s="1113"/>
      <c r="BC60" s="1113"/>
      <c r="BD60" s="1113"/>
      <c r="BE60" s="1121"/>
      <c r="BF60" s="1121"/>
      <c r="BG60" s="1121"/>
      <c r="BH60" s="1121"/>
      <c r="BI60" s="1122"/>
      <c r="BJ60" s="252"/>
      <c r="BK60" s="252"/>
      <c r="BL60" s="252"/>
      <c r="BM60" s="252"/>
      <c r="BN60" s="252"/>
      <c r="BO60" s="265"/>
      <c r="BP60" s="265"/>
      <c r="BQ60" s="262">
        <v>54</v>
      </c>
      <c r="BR60" s="263"/>
      <c r="BS60" s="1103"/>
      <c r="BT60" s="1104"/>
      <c r="BU60" s="1104"/>
      <c r="BV60" s="1104"/>
      <c r="BW60" s="1104"/>
      <c r="BX60" s="1104"/>
      <c r="BY60" s="1104"/>
      <c r="BZ60" s="1104"/>
      <c r="CA60" s="1104"/>
      <c r="CB60" s="1104"/>
      <c r="CC60" s="1104"/>
      <c r="CD60" s="1104"/>
      <c r="CE60" s="1104"/>
      <c r="CF60" s="1104"/>
      <c r="CG60" s="1105"/>
      <c r="CH60" s="1078"/>
      <c r="CI60" s="1079"/>
      <c r="CJ60" s="1079"/>
      <c r="CK60" s="1079"/>
      <c r="CL60" s="1080"/>
      <c r="CM60" s="1078"/>
      <c r="CN60" s="1079"/>
      <c r="CO60" s="1079"/>
      <c r="CP60" s="1079"/>
      <c r="CQ60" s="1080"/>
      <c r="CR60" s="1078"/>
      <c r="CS60" s="1079"/>
      <c r="CT60" s="1079"/>
      <c r="CU60" s="1079"/>
      <c r="CV60" s="1080"/>
      <c r="CW60" s="1078"/>
      <c r="CX60" s="1079"/>
      <c r="CY60" s="1079"/>
      <c r="CZ60" s="1079"/>
      <c r="DA60" s="1080"/>
      <c r="DB60" s="1078"/>
      <c r="DC60" s="1079"/>
      <c r="DD60" s="1079"/>
      <c r="DE60" s="1079"/>
      <c r="DF60" s="1080"/>
      <c r="DG60" s="1078"/>
      <c r="DH60" s="1079"/>
      <c r="DI60" s="1079"/>
      <c r="DJ60" s="1079"/>
      <c r="DK60" s="1080"/>
      <c r="DL60" s="1078"/>
      <c r="DM60" s="1079"/>
      <c r="DN60" s="1079"/>
      <c r="DO60" s="1079"/>
      <c r="DP60" s="1080"/>
      <c r="DQ60" s="1078"/>
      <c r="DR60" s="1079"/>
      <c r="DS60" s="1079"/>
      <c r="DT60" s="1079"/>
      <c r="DU60" s="1080"/>
      <c r="DV60" s="1081"/>
      <c r="DW60" s="1082"/>
      <c r="DX60" s="1082"/>
      <c r="DY60" s="1082"/>
      <c r="DZ60" s="1083"/>
      <c r="EA60" s="246"/>
    </row>
    <row r="61" spans="1:131" s="247" customFormat="1" ht="26.25" customHeight="1" thickBot="1">
      <c r="A61" s="261">
        <v>34</v>
      </c>
      <c r="B61" s="1126"/>
      <c r="C61" s="1127"/>
      <c r="D61" s="1127"/>
      <c r="E61" s="1127"/>
      <c r="F61" s="1127"/>
      <c r="G61" s="1127"/>
      <c r="H61" s="1127"/>
      <c r="I61" s="1127"/>
      <c r="J61" s="1127"/>
      <c r="K61" s="1127"/>
      <c r="L61" s="1127"/>
      <c r="M61" s="1127"/>
      <c r="N61" s="1127"/>
      <c r="O61" s="1127"/>
      <c r="P61" s="1128"/>
      <c r="Q61" s="1129"/>
      <c r="R61" s="1112"/>
      <c r="S61" s="1112"/>
      <c r="T61" s="1112"/>
      <c r="U61" s="1112"/>
      <c r="V61" s="1112"/>
      <c r="W61" s="1112"/>
      <c r="X61" s="1112"/>
      <c r="Y61" s="1112"/>
      <c r="Z61" s="1112"/>
      <c r="AA61" s="1112"/>
      <c r="AB61" s="1112"/>
      <c r="AC61" s="1112"/>
      <c r="AD61" s="1112"/>
      <c r="AE61" s="1130"/>
      <c r="AF61" s="1108"/>
      <c r="AG61" s="1109"/>
      <c r="AH61" s="1109"/>
      <c r="AI61" s="1109"/>
      <c r="AJ61" s="1110"/>
      <c r="AK61" s="1111"/>
      <c r="AL61" s="1112"/>
      <c r="AM61" s="1112"/>
      <c r="AN61" s="1112"/>
      <c r="AO61" s="1112"/>
      <c r="AP61" s="1112"/>
      <c r="AQ61" s="1112"/>
      <c r="AR61" s="1112"/>
      <c r="AS61" s="1112"/>
      <c r="AT61" s="1112"/>
      <c r="AU61" s="1112"/>
      <c r="AV61" s="1112"/>
      <c r="AW61" s="1112"/>
      <c r="AX61" s="1112"/>
      <c r="AY61" s="1112"/>
      <c r="AZ61" s="1113"/>
      <c r="BA61" s="1113"/>
      <c r="BB61" s="1113"/>
      <c r="BC61" s="1113"/>
      <c r="BD61" s="1113"/>
      <c r="BE61" s="1121"/>
      <c r="BF61" s="1121"/>
      <c r="BG61" s="1121"/>
      <c r="BH61" s="1121"/>
      <c r="BI61" s="1122"/>
      <c r="BJ61" s="252"/>
      <c r="BK61" s="252"/>
      <c r="BL61" s="252"/>
      <c r="BM61" s="252"/>
      <c r="BN61" s="252"/>
      <c r="BO61" s="265"/>
      <c r="BP61" s="265"/>
      <c r="BQ61" s="262">
        <v>55</v>
      </c>
      <c r="BR61" s="263"/>
      <c r="BS61" s="1103"/>
      <c r="BT61" s="1104"/>
      <c r="BU61" s="1104"/>
      <c r="BV61" s="1104"/>
      <c r="BW61" s="1104"/>
      <c r="BX61" s="1104"/>
      <c r="BY61" s="1104"/>
      <c r="BZ61" s="1104"/>
      <c r="CA61" s="1104"/>
      <c r="CB61" s="1104"/>
      <c r="CC61" s="1104"/>
      <c r="CD61" s="1104"/>
      <c r="CE61" s="1104"/>
      <c r="CF61" s="1104"/>
      <c r="CG61" s="1105"/>
      <c r="CH61" s="1078"/>
      <c r="CI61" s="1079"/>
      <c r="CJ61" s="1079"/>
      <c r="CK61" s="1079"/>
      <c r="CL61" s="1080"/>
      <c r="CM61" s="1078"/>
      <c r="CN61" s="1079"/>
      <c r="CO61" s="1079"/>
      <c r="CP61" s="1079"/>
      <c r="CQ61" s="1080"/>
      <c r="CR61" s="1078"/>
      <c r="CS61" s="1079"/>
      <c r="CT61" s="1079"/>
      <c r="CU61" s="1079"/>
      <c r="CV61" s="1080"/>
      <c r="CW61" s="1078"/>
      <c r="CX61" s="1079"/>
      <c r="CY61" s="1079"/>
      <c r="CZ61" s="1079"/>
      <c r="DA61" s="1080"/>
      <c r="DB61" s="1078"/>
      <c r="DC61" s="1079"/>
      <c r="DD61" s="1079"/>
      <c r="DE61" s="1079"/>
      <c r="DF61" s="1080"/>
      <c r="DG61" s="1078"/>
      <c r="DH61" s="1079"/>
      <c r="DI61" s="1079"/>
      <c r="DJ61" s="1079"/>
      <c r="DK61" s="1080"/>
      <c r="DL61" s="1078"/>
      <c r="DM61" s="1079"/>
      <c r="DN61" s="1079"/>
      <c r="DO61" s="1079"/>
      <c r="DP61" s="1080"/>
      <c r="DQ61" s="1078"/>
      <c r="DR61" s="1079"/>
      <c r="DS61" s="1079"/>
      <c r="DT61" s="1079"/>
      <c r="DU61" s="1080"/>
      <c r="DV61" s="1081"/>
      <c r="DW61" s="1082"/>
      <c r="DX61" s="1082"/>
      <c r="DY61" s="1082"/>
      <c r="DZ61" s="1083"/>
      <c r="EA61" s="246"/>
    </row>
    <row r="62" spans="1:131" s="247" customFormat="1" ht="26.25" customHeight="1">
      <c r="A62" s="261">
        <v>35</v>
      </c>
      <c r="B62" s="1126"/>
      <c r="C62" s="1127"/>
      <c r="D62" s="1127"/>
      <c r="E62" s="1127"/>
      <c r="F62" s="1127"/>
      <c r="G62" s="1127"/>
      <c r="H62" s="1127"/>
      <c r="I62" s="1127"/>
      <c r="J62" s="1127"/>
      <c r="K62" s="1127"/>
      <c r="L62" s="1127"/>
      <c r="M62" s="1127"/>
      <c r="N62" s="1127"/>
      <c r="O62" s="1127"/>
      <c r="P62" s="1128"/>
      <c r="Q62" s="1129"/>
      <c r="R62" s="1112"/>
      <c r="S62" s="1112"/>
      <c r="T62" s="1112"/>
      <c r="U62" s="1112"/>
      <c r="V62" s="1112"/>
      <c r="W62" s="1112"/>
      <c r="X62" s="1112"/>
      <c r="Y62" s="1112"/>
      <c r="Z62" s="1112"/>
      <c r="AA62" s="1112"/>
      <c r="AB62" s="1112"/>
      <c r="AC62" s="1112"/>
      <c r="AD62" s="1112"/>
      <c r="AE62" s="1130"/>
      <c r="AF62" s="1108"/>
      <c r="AG62" s="1109"/>
      <c r="AH62" s="1109"/>
      <c r="AI62" s="1109"/>
      <c r="AJ62" s="1110"/>
      <c r="AK62" s="1111"/>
      <c r="AL62" s="1112"/>
      <c r="AM62" s="1112"/>
      <c r="AN62" s="1112"/>
      <c r="AO62" s="1112"/>
      <c r="AP62" s="1112"/>
      <c r="AQ62" s="1112"/>
      <c r="AR62" s="1112"/>
      <c r="AS62" s="1112"/>
      <c r="AT62" s="1112"/>
      <c r="AU62" s="1112"/>
      <c r="AV62" s="1112"/>
      <c r="AW62" s="1112"/>
      <c r="AX62" s="1112"/>
      <c r="AY62" s="1112"/>
      <c r="AZ62" s="1113"/>
      <c r="BA62" s="1113"/>
      <c r="BB62" s="1113"/>
      <c r="BC62" s="1113"/>
      <c r="BD62" s="1113"/>
      <c r="BE62" s="1121"/>
      <c r="BF62" s="1121"/>
      <c r="BG62" s="1121"/>
      <c r="BH62" s="1121"/>
      <c r="BI62" s="1122"/>
      <c r="BJ62" s="1123" t="s">
        <v>409</v>
      </c>
      <c r="BK62" s="1124"/>
      <c r="BL62" s="1124"/>
      <c r="BM62" s="1124"/>
      <c r="BN62" s="1125"/>
      <c r="BO62" s="265"/>
      <c r="BP62" s="265"/>
      <c r="BQ62" s="262">
        <v>56</v>
      </c>
      <c r="BR62" s="263"/>
      <c r="BS62" s="1103"/>
      <c r="BT62" s="1104"/>
      <c r="BU62" s="1104"/>
      <c r="BV62" s="1104"/>
      <c r="BW62" s="1104"/>
      <c r="BX62" s="1104"/>
      <c r="BY62" s="1104"/>
      <c r="BZ62" s="1104"/>
      <c r="CA62" s="1104"/>
      <c r="CB62" s="1104"/>
      <c r="CC62" s="1104"/>
      <c r="CD62" s="1104"/>
      <c r="CE62" s="1104"/>
      <c r="CF62" s="1104"/>
      <c r="CG62" s="1105"/>
      <c r="CH62" s="1078"/>
      <c r="CI62" s="1079"/>
      <c r="CJ62" s="1079"/>
      <c r="CK62" s="1079"/>
      <c r="CL62" s="1080"/>
      <c r="CM62" s="1078"/>
      <c r="CN62" s="1079"/>
      <c r="CO62" s="1079"/>
      <c r="CP62" s="1079"/>
      <c r="CQ62" s="1080"/>
      <c r="CR62" s="1078"/>
      <c r="CS62" s="1079"/>
      <c r="CT62" s="1079"/>
      <c r="CU62" s="1079"/>
      <c r="CV62" s="1080"/>
      <c r="CW62" s="1078"/>
      <c r="CX62" s="1079"/>
      <c r="CY62" s="1079"/>
      <c r="CZ62" s="1079"/>
      <c r="DA62" s="1080"/>
      <c r="DB62" s="1078"/>
      <c r="DC62" s="1079"/>
      <c r="DD62" s="1079"/>
      <c r="DE62" s="1079"/>
      <c r="DF62" s="1080"/>
      <c r="DG62" s="1078"/>
      <c r="DH62" s="1079"/>
      <c r="DI62" s="1079"/>
      <c r="DJ62" s="1079"/>
      <c r="DK62" s="1080"/>
      <c r="DL62" s="1078"/>
      <c r="DM62" s="1079"/>
      <c r="DN62" s="1079"/>
      <c r="DO62" s="1079"/>
      <c r="DP62" s="1080"/>
      <c r="DQ62" s="1078"/>
      <c r="DR62" s="1079"/>
      <c r="DS62" s="1079"/>
      <c r="DT62" s="1079"/>
      <c r="DU62" s="1080"/>
      <c r="DV62" s="1081"/>
      <c r="DW62" s="1082"/>
      <c r="DX62" s="1082"/>
      <c r="DY62" s="1082"/>
      <c r="DZ62" s="1083"/>
      <c r="EA62" s="246"/>
    </row>
    <row r="63" spans="1:131" s="247" customFormat="1" ht="26.25" customHeight="1" thickBot="1">
      <c r="A63" s="264" t="s">
        <v>386</v>
      </c>
      <c r="B63" s="1033" t="s">
        <v>410</v>
      </c>
      <c r="C63" s="1034"/>
      <c r="D63" s="1034"/>
      <c r="E63" s="1034"/>
      <c r="F63" s="1034"/>
      <c r="G63" s="1034"/>
      <c r="H63" s="1034"/>
      <c r="I63" s="1034"/>
      <c r="J63" s="1034"/>
      <c r="K63" s="1034"/>
      <c r="L63" s="1034"/>
      <c r="M63" s="1034"/>
      <c r="N63" s="1034"/>
      <c r="O63" s="1034"/>
      <c r="P63" s="1035"/>
      <c r="Q63" s="1051"/>
      <c r="R63" s="1052"/>
      <c r="S63" s="1052"/>
      <c r="T63" s="1052"/>
      <c r="U63" s="1052"/>
      <c r="V63" s="1052"/>
      <c r="W63" s="1052"/>
      <c r="X63" s="1052"/>
      <c r="Y63" s="1052"/>
      <c r="Z63" s="1052"/>
      <c r="AA63" s="1052"/>
      <c r="AB63" s="1052"/>
      <c r="AC63" s="1052"/>
      <c r="AD63" s="1052"/>
      <c r="AE63" s="1117"/>
      <c r="AF63" s="1118">
        <v>484</v>
      </c>
      <c r="AG63" s="1048"/>
      <c r="AH63" s="1048"/>
      <c r="AI63" s="1048"/>
      <c r="AJ63" s="1119"/>
      <c r="AK63" s="1120"/>
      <c r="AL63" s="1052"/>
      <c r="AM63" s="1052"/>
      <c r="AN63" s="1052"/>
      <c r="AO63" s="1052"/>
      <c r="AP63" s="1048">
        <v>1882</v>
      </c>
      <c r="AQ63" s="1048"/>
      <c r="AR63" s="1048"/>
      <c r="AS63" s="1048"/>
      <c r="AT63" s="1048"/>
      <c r="AU63" s="1048">
        <v>1351</v>
      </c>
      <c r="AV63" s="1048"/>
      <c r="AW63" s="1048"/>
      <c r="AX63" s="1048"/>
      <c r="AY63" s="1048"/>
      <c r="AZ63" s="1114"/>
      <c r="BA63" s="1114"/>
      <c r="BB63" s="1114"/>
      <c r="BC63" s="1114"/>
      <c r="BD63" s="1114"/>
      <c r="BE63" s="1049"/>
      <c r="BF63" s="1049"/>
      <c r="BG63" s="1049"/>
      <c r="BH63" s="1049"/>
      <c r="BI63" s="1050"/>
      <c r="BJ63" s="1115" t="s">
        <v>130</v>
      </c>
      <c r="BK63" s="1040"/>
      <c r="BL63" s="1040"/>
      <c r="BM63" s="1040"/>
      <c r="BN63" s="1116"/>
      <c r="BO63" s="265"/>
      <c r="BP63" s="265"/>
      <c r="BQ63" s="262">
        <v>57</v>
      </c>
      <c r="BR63" s="263"/>
      <c r="BS63" s="1103"/>
      <c r="BT63" s="1104"/>
      <c r="BU63" s="1104"/>
      <c r="BV63" s="1104"/>
      <c r="BW63" s="1104"/>
      <c r="BX63" s="1104"/>
      <c r="BY63" s="1104"/>
      <c r="BZ63" s="1104"/>
      <c r="CA63" s="1104"/>
      <c r="CB63" s="1104"/>
      <c r="CC63" s="1104"/>
      <c r="CD63" s="1104"/>
      <c r="CE63" s="1104"/>
      <c r="CF63" s="1104"/>
      <c r="CG63" s="1105"/>
      <c r="CH63" s="1078"/>
      <c r="CI63" s="1079"/>
      <c r="CJ63" s="1079"/>
      <c r="CK63" s="1079"/>
      <c r="CL63" s="1080"/>
      <c r="CM63" s="1078"/>
      <c r="CN63" s="1079"/>
      <c r="CO63" s="1079"/>
      <c r="CP63" s="1079"/>
      <c r="CQ63" s="1080"/>
      <c r="CR63" s="1078"/>
      <c r="CS63" s="1079"/>
      <c r="CT63" s="1079"/>
      <c r="CU63" s="1079"/>
      <c r="CV63" s="1080"/>
      <c r="CW63" s="1078"/>
      <c r="CX63" s="1079"/>
      <c r="CY63" s="1079"/>
      <c r="CZ63" s="1079"/>
      <c r="DA63" s="1080"/>
      <c r="DB63" s="1078"/>
      <c r="DC63" s="1079"/>
      <c r="DD63" s="1079"/>
      <c r="DE63" s="1079"/>
      <c r="DF63" s="1080"/>
      <c r="DG63" s="1078"/>
      <c r="DH63" s="1079"/>
      <c r="DI63" s="1079"/>
      <c r="DJ63" s="1079"/>
      <c r="DK63" s="1080"/>
      <c r="DL63" s="1078"/>
      <c r="DM63" s="1079"/>
      <c r="DN63" s="1079"/>
      <c r="DO63" s="1079"/>
      <c r="DP63" s="1080"/>
      <c r="DQ63" s="1078"/>
      <c r="DR63" s="1079"/>
      <c r="DS63" s="1079"/>
      <c r="DT63" s="1079"/>
      <c r="DU63" s="1080"/>
      <c r="DV63" s="1081"/>
      <c r="DW63" s="1082"/>
      <c r="DX63" s="1082"/>
      <c r="DY63" s="1082"/>
      <c r="DZ63" s="1083"/>
      <c r="EA63" s="246"/>
    </row>
    <row r="64" spans="1:131" s="247" customFormat="1" ht="26.25" customHeight="1">
      <c r="A64" s="265"/>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c r="AS64" s="265"/>
      <c r="AT64" s="265"/>
      <c r="AU64" s="265"/>
      <c r="AV64" s="265"/>
      <c r="AW64" s="265"/>
      <c r="AX64" s="265"/>
      <c r="AY64" s="265"/>
      <c r="AZ64" s="265"/>
      <c r="BA64" s="265"/>
      <c r="BB64" s="265"/>
      <c r="BC64" s="265"/>
      <c r="BD64" s="265"/>
      <c r="BE64" s="265"/>
      <c r="BF64" s="265"/>
      <c r="BG64" s="265"/>
      <c r="BH64" s="265"/>
      <c r="BI64" s="265"/>
      <c r="BJ64" s="265"/>
      <c r="BK64" s="265"/>
      <c r="BL64" s="265"/>
      <c r="BM64" s="265"/>
      <c r="BN64" s="265"/>
      <c r="BO64" s="265"/>
      <c r="BP64" s="265"/>
      <c r="BQ64" s="262">
        <v>58</v>
      </c>
      <c r="BR64" s="263"/>
      <c r="BS64" s="1103"/>
      <c r="BT64" s="1104"/>
      <c r="BU64" s="1104"/>
      <c r="BV64" s="1104"/>
      <c r="BW64" s="1104"/>
      <c r="BX64" s="1104"/>
      <c r="BY64" s="1104"/>
      <c r="BZ64" s="1104"/>
      <c r="CA64" s="1104"/>
      <c r="CB64" s="1104"/>
      <c r="CC64" s="1104"/>
      <c r="CD64" s="1104"/>
      <c r="CE64" s="1104"/>
      <c r="CF64" s="1104"/>
      <c r="CG64" s="1105"/>
      <c r="CH64" s="1078"/>
      <c r="CI64" s="1079"/>
      <c r="CJ64" s="1079"/>
      <c r="CK64" s="1079"/>
      <c r="CL64" s="1080"/>
      <c r="CM64" s="1078"/>
      <c r="CN64" s="1079"/>
      <c r="CO64" s="1079"/>
      <c r="CP64" s="1079"/>
      <c r="CQ64" s="1080"/>
      <c r="CR64" s="1078"/>
      <c r="CS64" s="1079"/>
      <c r="CT64" s="1079"/>
      <c r="CU64" s="1079"/>
      <c r="CV64" s="1080"/>
      <c r="CW64" s="1078"/>
      <c r="CX64" s="1079"/>
      <c r="CY64" s="1079"/>
      <c r="CZ64" s="1079"/>
      <c r="DA64" s="1080"/>
      <c r="DB64" s="1078"/>
      <c r="DC64" s="1079"/>
      <c r="DD64" s="1079"/>
      <c r="DE64" s="1079"/>
      <c r="DF64" s="1080"/>
      <c r="DG64" s="1078"/>
      <c r="DH64" s="1079"/>
      <c r="DI64" s="1079"/>
      <c r="DJ64" s="1079"/>
      <c r="DK64" s="1080"/>
      <c r="DL64" s="1078"/>
      <c r="DM64" s="1079"/>
      <c r="DN64" s="1079"/>
      <c r="DO64" s="1079"/>
      <c r="DP64" s="1080"/>
      <c r="DQ64" s="1078"/>
      <c r="DR64" s="1079"/>
      <c r="DS64" s="1079"/>
      <c r="DT64" s="1079"/>
      <c r="DU64" s="1080"/>
      <c r="DV64" s="1081"/>
      <c r="DW64" s="1082"/>
      <c r="DX64" s="1082"/>
      <c r="DY64" s="1082"/>
      <c r="DZ64" s="1083"/>
      <c r="EA64" s="246"/>
    </row>
    <row r="65" spans="1:131" s="247" customFormat="1" ht="26.25" customHeight="1" thickBot="1">
      <c r="A65" s="252" t="s">
        <v>411</v>
      </c>
      <c r="B65" s="252"/>
      <c r="C65" s="252"/>
      <c r="D65" s="252"/>
      <c r="E65" s="252"/>
      <c r="F65" s="252"/>
      <c r="G65" s="252"/>
      <c r="H65" s="252"/>
      <c r="I65" s="252"/>
      <c r="J65" s="252"/>
      <c r="K65" s="252"/>
      <c r="L65" s="252"/>
      <c r="M65" s="252"/>
      <c r="N65" s="252"/>
      <c r="O65" s="252"/>
      <c r="P65" s="252"/>
      <c r="Q65" s="252"/>
      <c r="R65" s="252"/>
      <c r="S65" s="252"/>
      <c r="T65" s="252"/>
      <c r="U65" s="252"/>
      <c r="V65" s="252"/>
      <c r="W65" s="252"/>
      <c r="X65" s="252"/>
      <c r="Y65" s="252"/>
      <c r="Z65" s="252"/>
      <c r="AA65" s="252"/>
      <c r="AB65" s="252"/>
      <c r="AC65" s="252"/>
      <c r="AD65" s="252"/>
      <c r="AE65" s="252"/>
      <c r="AF65" s="252"/>
      <c r="AG65" s="252"/>
      <c r="AH65" s="252"/>
      <c r="AI65" s="252"/>
      <c r="AJ65" s="252"/>
      <c r="AK65" s="252"/>
      <c r="AL65" s="252"/>
      <c r="AM65" s="252"/>
      <c r="AN65" s="252"/>
      <c r="AO65" s="252"/>
      <c r="AP65" s="252"/>
      <c r="AQ65" s="252"/>
      <c r="AR65" s="252"/>
      <c r="AS65" s="252"/>
      <c r="AT65" s="252"/>
      <c r="AU65" s="252"/>
      <c r="AV65" s="252"/>
      <c r="AW65" s="252"/>
      <c r="AX65" s="252"/>
      <c r="AY65" s="252"/>
      <c r="AZ65" s="252"/>
      <c r="BA65" s="252"/>
      <c r="BB65" s="252"/>
      <c r="BC65" s="252"/>
      <c r="BD65" s="252"/>
      <c r="BE65" s="265"/>
      <c r="BF65" s="265"/>
      <c r="BG65" s="265"/>
      <c r="BH65" s="265"/>
      <c r="BI65" s="265"/>
      <c r="BJ65" s="265"/>
      <c r="BK65" s="265"/>
      <c r="BL65" s="265"/>
      <c r="BM65" s="265"/>
      <c r="BN65" s="265"/>
      <c r="BO65" s="265"/>
      <c r="BP65" s="265"/>
      <c r="BQ65" s="262">
        <v>59</v>
      </c>
      <c r="BR65" s="263"/>
      <c r="BS65" s="1103"/>
      <c r="BT65" s="1104"/>
      <c r="BU65" s="1104"/>
      <c r="BV65" s="1104"/>
      <c r="BW65" s="1104"/>
      <c r="BX65" s="1104"/>
      <c r="BY65" s="1104"/>
      <c r="BZ65" s="1104"/>
      <c r="CA65" s="1104"/>
      <c r="CB65" s="1104"/>
      <c r="CC65" s="1104"/>
      <c r="CD65" s="1104"/>
      <c r="CE65" s="1104"/>
      <c r="CF65" s="1104"/>
      <c r="CG65" s="1105"/>
      <c r="CH65" s="1078"/>
      <c r="CI65" s="1079"/>
      <c r="CJ65" s="1079"/>
      <c r="CK65" s="1079"/>
      <c r="CL65" s="1080"/>
      <c r="CM65" s="1078"/>
      <c r="CN65" s="1079"/>
      <c r="CO65" s="1079"/>
      <c r="CP65" s="1079"/>
      <c r="CQ65" s="1080"/>
      <c r="CR65" s="1078"/>
      <c r="CS65" s="1079"/>
      <c r="CT65" s="1079"/>
      <c r="CU65" s="1079"/>
      <c r="CV65" s="1080"/>
      <c r="CW65" s="1078"/>
      <c r="CX65" s="1079"/>
      <c r="CY65" s="1079"/>
      <c r="CZ65" s="1079"/>
      <c r="DA65" s="1080"/>
      <c r="DB65" s="1078"/>
      <c r="DC65" s="1079"/>
      <c r="DD65" s="1079"/>
      <c r="DE65" s="1079"/>
      <c r="DF65" s="1080"/>
      <c r="DG65" s="1078"/>
      <c r="DH65" s="1079"/>
      <c r="DI65" s="1079"/>
      <c r="DJ65" s="1079"/>
      <c r="DK65" s="1080"/>
      <c r="DL65" s="1078"/>
      <c r="DM65" s="1079"/>
      <c r="DN65" s="1079"/>
      <c r="DO65" s="1079"/>
      <c r="DP65" s="1080"/>
      <c r="DQ65" s="1078"/>
      <c r="DR65" s="1079"/>
      <c r="DS65" s="1079"/>
      <c r="DT65" s="1079"/>
      <c r="DU65" s="1080"/>
      <c r="DV65" s="1081"/>
      <c r="DW65" s="1082"/>
      <c r="DX65" s="1082"/>
      <c r="DY65" s="1082"/>
      <c r="DZ65" s="1083"/>
      <c r="EA65" s="246"/>
    </row>
    <row r="66" spans="1:131" s="247" customFormat="1" ht="26.25" customHeight="1">
      <c r="A66" s="1084" t="s">
        <v>412</v>
      </c>
      <c r="B66" s="1085"/>
      <c r="C66" s="1085"/>
      <c r="D66" s="1085"/>
      <c r="E66" s="1085"/>
      <c r="F66" s="1085"/>
      <c r="G66" s="1085"/>
      <c r="H66" s="1085"/>
      <c r="I66" s="1085"/>
      <c r="J66" s="1085"/>
      <c r="K66" s="1085"/>
      <c r="L66" s="1085"/>
      <c r="M66" s="1085"/>
      <c r="N66" s="1085"/>
      <c r="O66" s="1085"/>
      <c r="P66" s="1086"/>
      <c r="Q66" s="1090" t="s">
        <v>413</v>
      </c>
      <c r="R66" s="1091"/>
      <c r="S66" s="1091"/>
      <c r="T66" s="1091"/>
      <c r="U66" s="1092"/>
      <c r="V66" s="1090" t="s">
        <v>391</v>
      </c>
      <c r="W66" s="1091"/>
      <c r="X66" s="1091"/>
      <c r="Y66" s="1091"/>
      <c r="Z66" s="1092"/>
      <c r="AA66" s="1090" t="s">
        <v>392</v>
      </c>
      <c r="AB66" s="1091"/>
      <c r="AC66" s="1091"/>
      <c r="AD66" s="1091"/>
      <c r="AE66" s="1092"/>
      <c r="AF66" s="1096" t="s">
        <v>393</v>
      </c>
      <c r="AG66" s="1097"/>
      <c r="AH66" s="1097"/>
      <c r="AI66" s="1097"/>
      <c r="AJ66" s="1098"/>
      <c r="AK66" s="1090" t="s">
        <v>414</v>
      </c>
      <c r="AL66" s="1085"/>
      <c r="AM66" s="1085"/>
      <c r="AN66" s="1085"/>
      <c r="AO66" s="1086"/>
      <c r="AP66" s="1090" t="s">
        <v>395</v>
      </c>
      <c r="AQ66" s="1091"/>
      <c r="AR66" s="1091"/>
      <c r="AS66" s="1091"/>
      <c r="AT66" s="1092"/>
      <c r="AU66" s="1090" t="s">
        <v>415</v>
      </c>
      <c r="AV66" s="1091"/>
      <c r="AW66" s="1091"/>
      <c r="AX66" s="1091"/>
      <c r="AY66" s="1092"/>
      <c r="AZ66" s="1090" t="s">
        <v>372</v>
      </c>
      <c r="BA66" s="1091"/>
      <c r="BB66" s="1091"/>
      <c r="BC66" s="1091"/>
      <c r="BD66" s="1106"/>
      <c r="BE66" s="265"/>
      <c r="BF66" s="265"/>
      <c r="BG66" s="265"/>
      <c r="BH66" s="265"/>
      <c r="BI66" s="265"/>
      <c r="BJ66" s="265"/>
      <c r="BK66" s="265"/>
      <c r="BL66" s="265"/>
      <c r="BM66" s="265"/>
      <c r="BN66" s="265"/>
      <c r="BO66" s="265"/>
      <c r="BP66" s="265"/>
      <c r="BQ66" s="262">
        <v>60</v>
      </c>
      <c r="BR66" s="267"/>
      <c r="BS66" s="1042"/>
      <c r="BT66" s="1043"/>
      <c r="BU66" s="1043"/>
      <c r="BV66" s="1043"/>
      <c r="BW66" s="1043"/>
      <c r="BX66" s="1043"/>
      <c r="BY66" s="1043"/>
      <c r="BZ66" s="1043"/>
      <c r="CA66" s="1043"/>
      <c r="CB66" s="1043"/>
      <c r="CC66" s="1043"/>
      <c r="CD66" s="1043"/>
      <c r="CE66" s="1043"/>
      <c r="CF66" s="1043"/>
      <c r="CG66" s="1044"/>
      <c r="CH66" s="1045"/>
      <c r="CI66" s="1046"/>
      <c r="CJ66" s="1046"/>
      <c r="CK66" s="1046"/>
      <c r="CL66" s="1047"/>
      <c r="CM66" s="1045"/>
      <c r="CN66" s="1046"/>
      <c r="CO66" s="1046"/>
      <c r="CP66" s="1046"/>
      <c r="CQ66" s="1047"/>
      <c r="CR66" s="1045"/>
      <c r="CS66" s="1046"/>
      <c r="CT66" s="1046"/>
      <c r="CU66" s="1046"/>
      <c r="CV66" s="1047"/>
      <c r="CW66" s="1045"/>
      <c r="CX66" s="1046"/>
      <c r="CY66" s="1046"/>
      <c r="CZ66" s="1046"/>
      <c r="DA66" s="1047"/>
      <c r="DB66" s="1045"/>
      <c r="DC66" s="1046"/>
      <c r="DD66" s="1046"/>
      <c r="DE66" s="1046"/>
      <c r="DF66" s="1047"/>
      <c r="DG66" s="1045"/>
      <c r="DH66" s="1046"/>
      <c r="DI66" s="1046"/>
      <c r="DJ66" s="1046"/>
      <c r="DK66" s="1047"/>
      <c r="DL66" s="1045"/>
      <c r="DM66" s="1046"/>
      <c r="DN66" s="1046"/>
      <c r="DO66" s="1046"/>
      <c r="DP66" s="1047"/>
      <c r="DQ66" s="1045"/>
      <c r="DR66" s="1046"/>
      <c r="DS66" s="1046"/>
      <c r="DT66" s="1046"/>
      <c r="DU66" s="1047"/>
      <c r="DV66" s="1030"/>
      <c r="DW66" s="1031"/>
      <c r="DX66" s="1031"/>
      <c r="DY66" s="1031"/>
      <c r="DZ66" s="1032"/>
      <c r="EA66" s="246"/>
    </row>
    <row r="67" spans="1:131" s="247" customFormat="1" ht="26.25" customHeight="1" thickBot="1">
      <c r="A67" s="1087"/>
      <c r="B67" s="1088"/>
      <c r="C67" s="1088"/>
      <c r="D67" s="1088"/>
      <c r="E67" s="1088"/>
      <c r="F67" s="1088"/>
      <c r="G67" s="1088"/>
      <c r="H67" s="1088"/>
      <c r="I67" s="1088"/>
      <c r="J67" s="1088"/>
      <c r="K67" s="1088"/>
      <c r="L67" s="1088"/>
      <c r="M67" s="1088"/>
      <c r="N67" s="1088"/>
      <c r="O67" s="1088"/>
      <c r="P67" s="1089"/>
      <c r="Q67" s="1093"/>
      <c r="R67" s="1094"/>
      <c r="S67" s="1094"/>
      <c r="T67" s="1094"/>
      <c r="U67" s="1095"/>
      <c r="V67" s="1093"/>
      <c r="W67" s="1094"/>
      <c r="X67" s="1094"/>
      <c r="Y67" s="1094"/>
      <c r="Z67" s="1095"/>
      <c r="AA67" s="1093"/>
      <c r="AB67" s="1094"/>
      <c r="AC67" s="1094"/>
      <c r="AD67" s="1094"/>
      <c r="AE67" s="1095"/>
      <c r="AF67" s="1099"/>
      <c r="AG67" s="1100"/>
      <c r="AH67" s="1100"/>
      <c r="AI67" s="1100"/>
      <c r="AJ67" s="1101"/>
      <c r="AK67" s="1102"/>
      <c r="AL67" s="1088"/>
      <c r="AM67" s="1088"/>
      <c r="AN67" s="1088"/>
      <c r="AO67" s="1089"/>
      <c r="AP67" s="1093"/>
      <c r="AQ67" s="1094"/>
      <c r="AR67" s="1094"/>
      <c r="AS67" s="1094"/>
      <c r="AT67" s="1095"/>
      <c r="AU67" s="1093"/>
      <c r="AV67" s="1094"/>
      <c r="AW67" s="1094"/>
      <c r="AX67" s="1094"/>
      <c r="AY67" s="1095"/>
      <c r="AZ67" s="1093"/>
      <c r="BA67" s="1094"/>
      <c r="BB67" s="1094"/>
      <c r="BC67" s="1094"/>
      <c r="BD67" s="1107"/>
      <c r="BE67" s="265"/>
      <c r="BF67" s="265"/>
      <c r="BG67" s="265"/>
      <c r="BH67" s="265"/>
      <c r="BI67" s="265"/>
      <c r="BJ67" s="265"/>
      <c r="BK67" s="265"/>
      <c r="BL67" s="265"/>
      <c r="BM67" s="265"/>
      <c r="BN67" s="265"/>
      <c r="BO67" s="265"/>
      <c r="BP67" s="265"/>
      <c r="BQ67" s="262">
        <v>61</v>
      </c>
      <c r="BR67" s="267"/>
      <c r="BS67" s="1042"/>
      <c r="BT67" s="1043"/>
      <c r="BU67" s="1043"/>
      <c r="BV67" s="1043"/>
      <c r="BW67" s="1043"/>
      <c r="BX67" s="1043"/>
      <c r="BY67" s="1043"/>
      <c r="BZ67" s="1043"/>
      <c r="CA67" s="1043"/>
      <c r="CB67" s="1043"/>
      <c r="CC67" s="1043"/>
      <c r="CD67" s="1043"/>
      <c r="CE67" s="1043"/>
      <c r="CF67" s="1043"/>
      <c r="CG67" s="1044"/>
      <c r="CH67" s="1045"/>
      <c r="CI67" s="1046"/>
      <c r="CJ67" s="1046"/>
      <c r="CK67" s="1046"/>
      <c r="CL67" s="1047"/>
      <c r="CM67" s="1045"/>
      <c r="CN67" s="1046"/>
      <c r="CO67" s="1046"/>
      <c r="CP67" s="1046"/>
      <c r="CQ67" s="1047"/>
      <c r="CR67" s="1045"/>
      <c r="CS67" s="1046"/>
      <c r="CT67" s="1046"/>
      <c r="CU67" s="1046"/>
      <c r="CV67" s="1047"/>
      <c r="CW67" s="1045"/>
      <c r="CX67" s="1046"/>
      <c r="CY67" s="1046"/>
      <c r="CZ67" s="1046"/>
      <c r="DA67" s="1047"/>
      <c r="DB67" s="1045"/>
      <c r="DC67" s="1046"/>
      <c r="DD67" s="1046"/>
      <c r="DE67" s="1046"/>
      <c r="DF67" s="1047"/>
      <c r="DG67" s="1045"/>
      <c r="DH67" s="1046"/>
      <c r="DI67" s="1046"/>
      <c r="DJ67" s="1046"/>
      <c r="DK67" s="1047"/>
      <c r="DL67" s="1045"/>
      <c r="DM67" s="1046"/>
      <c r="DN67" s="1046"/>
      <c r="DO67" s="1046"/>
      <c r="DP67" s="1047"/>
      <c r="DQ67" s="1045"/>
      <c r="DR67" s="1046"/>
      <c r="DS67" s="1046"/>
      <c r="DT67" s="1046"/>
      <c r="DU67" s="1047"/>
      <c r="DV67" s="1030"/>
      <c r="DW67" s="1031"/>
      <c r="DX67" s="1031"/>
      <c r="DY67" s="1031"/>
      <c r="DZ67" s="1032"/>
      <c r="EA67" s="246"/>
    </row>
    <row r="68" spans="1:131" s="247" customFormat="1" ht="26.25" customHeight="1" thickTop="1">
      <c r="A68" s="258">
        <v>1</v>
      </c>
      <c r="B68" s="1074" t="s">
        <v>583</v>
      </c>
      <c r="C68" s="1075"/>
      <c r="D68" s="1075"/>
      <c r="E68" s="1075"/>
      <c r="F68" s="1075"/>
      <c r="G68" s="1075"/>
      <c r="H68" s="1075"/>
      <c r="I68" s="1075"/>
      <c r="J68" s="1075"/>
      <c r="K68" s="1075"/>
      <c r="L68" s="1075"/>
      <c r="M68" s="1075"/>
      <c r="N68" s="1075"/>
      <c r="O68" s="1075"/>
      <c r="P68" s="1076"/>
      <c r="Q68" s="1077">
        <v>1342</v>
      </c>
      <c r="R68" s="1071"/>
      <c r="S68" s="1071"/>
      <c r="T68" s="1071"/>
      <c r="U68" s="1071"/>
      <c r="V68" s="1071">
        <v>1342</v>
      </c>
      <c r="W68" s="1071"/>
      <c r="X68" s="1071"/>
      <c r="Y68" s="1071"/>
      <c r="Z68" s="1071"/>
      <c r="AA68" s="1071" t="s">
        <v>514</v>
      </c>
      <c r="AB68" s="1071"/>
      <c r="AC68" s="1071"/>
      <c r="AD68" s="1071"/>
      <c r="AE68" s="1071"/>
      <c r="AF68" s="1071" t="s">
        <v>514</v>
      </c>
      <c r="AG68" s="1071"/>
      <c r="AH68" s="1071"/>
      <c r="AI68" s="1071"/>
      <c r="AJ68" s="1071"/>
      <c r="AK68" s="1071" t="s">
        <v>514</v>
      </c>
      <c r="AL68" s="1071"/>
      <c r="AM68" s="1071"/>
      <c r="AN68" s="1071"/>
      <c r="AO68" s="1071"/>
      <c r="AP68" s="1071">
        <v>31</v>
      </c>
      <c r="AQ68" s="1071"/>
      <c r="AR68" s="1071"/>
      <c r="AS68" s="1071"/>
      <c r="AT68" s="1071"/>
      <c r="AU68" s="1071">
        <v>17</v>
      </c>
      <c r="AV68" s="1071"/>
      <c r="AW68" s="1071"/>
      <c r="AX68" s="1071"/>
      <c r="AY68" s="1071"/>
      <c r="AZ68" s="1072"/>
      <c r="BA68" s="1072"/>
      <c r="BB68" s="1072"/>
      <c r="BC68" s="1072"/>
      <c r="BD68" s="1073"/>
      <c r="BE68" s="265"/>
      <c r="BF68" s="265"/>
      <c r="BG68" s="265"/>
      <c r="BH68" s="265"/>
      <c r="BI68" s="265"/>
      <c r="BJ68" s="265"/>
      <c r="BK68" s="265"/>
      <c r="BL68" s="265"/>
      <c r="BM68" s="265"/>
      <c r="BN68" s="265"/>
      <c r="BO68" s="265"/>
      <c r="BP68" s="265"/>
      <c r="BQ68" s="262">
        <v>62</v>
      </c>
      <c r="BR68" s="267"/>
      <c r="BS68" s="1042"/>
      <c r="BT68" s="1043"/>
      <c r="BU68" s="1043"/>
      <c r="BV68" s="1043"/>
      <c r="BW68" s="1043"/>
      <c r="BX68" s="1043"/>
      <c r="BY68" s="1043"/>
      <c r="BZ68" s="1043"/>
      <c r="CA68" s="1043"/>
      <c r="CB68" s="1043"/>
      <c r="CC68" s="1043"/>
      <c r="CD68" s="1043"/>
      <c r="CE68" s="1043"/>
      <c r="CF68" s="1043"/>
      <c r="CG68" s="1044"/>
      <c r="CH68" s="1045"/>
      <c r="CI68" s="1046"/>
      <c r="CJ68" s="1046"/>
      <c r="CK68" s="1046"/>
      <c r="CL68" s="1047"/>
      <c r="CM68" s="1045"/>
      <c r="CN68" s="1046"/>
      <c r="CO68" s="1046"/>
      <c r="CP68" s="1046"/>
      <c r="CQ68" s="1047"/>
      <c r="CR68" s="1045"/>
      <c r="CS68" s="1046"/>
      <c r="CT68" s="1046"/>
      <c r="CU68" s="1046"/>
      <c r="CV68" s="1047"/>
      <c r="CW68" s="1045"/>
      <c r="CX68" s="1046"/>
      <c r="CY68" s="1046"/>
      <c r="CZ68" s="1046"/>
      <c r="DA68" s="1047"/>
      <c r="DB68" s="1045"/>
      <c r="DC68" s="1046"/>
      <c r="DD68" s="1046"/>
      <c r="DE68" s="1046"/>
      <c r="DF68" s="1047"/>
      <c r="DG68" s="1045"/>
      <c r="DH68" s="1046"/>
      <c r="DI68" s="1046"/>
      <c r="DJ68" s="1046"/>
      <c r="DK68" s="1047"/>
      <c r="DL68" s="1045"/>
      <c r="DM68" s="1046"/>
      <c r="DN68" s="1046"/>
      <c r="DO68" s="1046"/>
      <c r="DP68" s="1047"/>
      <c r="DQ68" s="1045"/>
      <c r="DR68" s="1046"/>
      <c r="DS68" s="1046"/>
      <c r="DT68" s="1046"/>
      <c r="DU68" s="1047"/>
      <c r="DV68" s="1030"/>
      <c r="DW68" s="1031"/>
      <c r="DX68" s="1031"/>
      <c r="DY68" s="1031"/>
      <c r="DZ68" s="1032"/>
      <c r="EA68" s="246"/>
    </row>
    <row r="69" spans="1:131" s="247" customFormat="1" ht="26.25" customHeight="1">
      <c r="A69" s="261">
        <v>2</v>
      </c>
      <c r="B69" s="1063" t="s">
        <v>584</v>
      </c>
      <c r="C69" s="1064"/>
      <c r="D69" s="1064"/>
      <c r="E69" s="1064"/>
      <c r="F69" s="1064"/>
      <c r="G69" s="1064"/>
      <c r="H69" s="1064"/>
      <c r="I69" s="1064"/>
      <c r="J69" s="1064"/>
      <c r="K69" s="1064"/>
      <c r="L69" s="1064"/>
      <c r="M69" s="1064"/>
      <c r="N69" s="1064"/>
      <c r="O69" s="1064"/>
      <c r="P69" s="1065"/>
      <c r="Q69" s="1066">
        <v>332</v>
      </c>
      <c r="R69" s="1060"/>
      <c r="S69" s="1060"/>
      <c r="T69" s="1060"/>
      <c r="U69" s="1060"/>
      <c r="V69" s="1060">
        <v>326</v>
      </c>
      <c r="W69" s="1060"/>
      <c r="X69" s="1060"/>
      <c r="Y69" s="1060"/>
      <c r="Z69" s="1060"/>
      <c r="AA69" s="1060">
        <v>6</v>
      </c>
      <c r="AB69" s="1060"/>
      <c r="AC69" s="1060"/>
      <c r="AD69" s="1060"/>
      <c r="AE69" s="1060"/>
      <c r="AF69" s="1060">
        <v>6</v>
      </c>
      <c r="AG69" s="1060"/>
      <c r="AH69" s="1060"/>
      <c r="AI69" s="1060"/>
      <c r="AJ69" s="1060"/>
      <c r="AK69" s="1060" t="s">
        <v>514</v>
      </c>
      <c r="AL69" s="1060"/>
      <c r="AM69" s="1060"/>
      <c r="AN69" s="1060"/>
      <c r="AO69" s="1060"/>
      <c r="AP69" s="1060" t="s">
        <v>514</v>
      </c>
      <c r="AQ69" s="1060"/>
      <c r="AR69" s="1060"/>
      <c r="AS69" s="1060"/>
      <c r="AT69" s="1060"/>
      <c r="AU69" s="1060" t="s">
        <v>514</v>
      </c>
      <c r="AV69" s="1060"/>
      <c r="AW69" s="1060"/>
      <c r="AX69" s="1060"/>
      <c r="AY69" s="1060"/>
      <c r="AZ69" s="1061"/>
      <c r="BA69" s="1061"/>
      <c r="BB69" s="1061"/>
      <c r="BC69" s="1061"/>
      <c r="BD69" s="1062"/>
      <c r="BE69" s="265"/>
      <c r="BF69" s="265"/>
      <c r="BG69" s="265"/>
      <c r="BH69" s="265"/>
      <c r="BI69" s="265"/>
      <c r="BJ69" s="265"/>
      <c r="BK69" s="265"/>
      <c r="BL69" s="265"/>
      <c r="BM69" s="265"/>
      <c r="BN69" s="265"/>
      <c r="BO69" s="265"/>
      <c r="BP69" s="265"/>
      <c r="BQ69" s="262">
        <v>63</v>
      </c>
      <c r="BR69" s="267"/>
      <c r="BS69" s="1042"/>
      <c r="BT69" s="1043"/>
      <c r="BU69" s="1043"/>
      <c r="BV69" s="1043"/>
      <c r="BW69" s="1043"/>
      <c r="BX69" s="1043"/>
      <c r="BY69" s="1043"/>
      <c r="BZ69" s="1043"/>
      <c r="CA69" s="1043"/>
      <c r="CB69" s="1043"/>
      <c r="CC69" s="1043"/>
      <c r="CD69" s="1043"/>
      <c r="CE69" s="1043"/>
      <c r="CF69" s="1043"/>
      <c r="CG69" s="1044"/>
      <c r="CH69" s="1045"/>
      <c r="CI69" s="1046"/>
      <c r="CJ69" s="1046"/>
      <c r="CK69" s="1046"/>
      <c r="CL69" s="1047"/>
      <c r="CM69" s="1045"/>
      <c r="CN69" s="1046"/>
      <c r="CO69" s="1046"/>
      <c r="CP69" s="1046"/>
      <c r="CQ69" s="1047"/>
      <c r="CR69" s="1045"/>
      <c r="CS69" s="1046"/>
      <c r="CT69" s="1046"/>
      <c r="CU69" s="1046"/>
      <c r="CV69" s="1047"/>
      <c r="CW69" s="1045"/>
      <c r="CX69" s="1046"/>
      <c r="CY69" s="1046"/>
      <c r="CZ69" s="1046"/>
      <c r="DA69" s="1047"/>
      <c r="DB69" s="1045"/>
      <c r="DC69" s="1046"/>
      <c r="DD69" s="1046"/>
      <c r="DE69" s="1046"/>
      <c r="DF69" s="1047"/>
      <c r="DG69" s="1045"/>
      <c r="DH69" s="1046"/>
      <c r="DI69" s="1046"/>
      <c r="DJ69" s="1046"/>
      <c r="DK69" s="1047"/>
      <c r="DL69" s="1045"/>
      <c r="DM69" s="1046"/>
      <c r="DN69" s="1046"/>
      <c r="DO69" s="1046"/>
      <c r="DP69" s="1047"/>
      <c r="DQ69" s="1045"/>
      <c r="DR69" s="1046"/>
      <c r="DS69" s="1046"/>
      <c r="DT69" s="1046"/>
      <c r="DU69" s="1047"/>
      <c r="DV69" s="1030"/>
      <c r="DW69" s="1031"/>
      <c r="DX69" s="1031"/>
      <c r="DY69" s="1031"/>
      <c r="DZ69" s="1032"/>
      <c r="EA69" s="246"/>
    </row>
    <row r="70" spans="1:131" s="247" customFormat="1" ht="26.25" customHeight="1">
      <c r="A70" s="261">
        <v>3</v>
      </c>
      <c r="B70" s="1063" t="s">
        <v>585</v>
      </c>
      <c r="C70" s="1064"/>
      <c r="D70" s="1064"/>
      <c r="E70" s="1064"/>
      <c r="F70" s="1064"/>
      <c r="G70" s="1064"/>
      <c r="H70" s="1064"/>
      <c r="I70" s="1064"/>
      <c r="J70" s="1064"/>
      <c r="K70" s="1064"/>
      <c r="L70" s="1064"/>
      <c r="M70" s="1064"/>
      <c r="N70" s="1064"/>
      <c r="O70" s="1064"/>
      <c r="P70" s="1065"/>
      <c r="Q70" s="1066">
        <v>537</v>
      </c>
      <c r="R70" s="1060"/>
      <c r="S70" s="1060"/>
      <c r="T70" s="1060"/>
      <c r="U70" s="1060"/>
      <c r="V70" s="1060">
        <v>516</v>
      </c>
      <c r="W70" s="1060"/>
      <c r="X70" s="1060"/>
      <c r="Y70" s="1060"/>
      <c r="Z70" s="1060"/>
      <c r="AA70" s="1060">
        <v>22</v>
      </c>
      <c r="AB70" s="1060"/>
      <c r="AC70" s="1060"/>
      <c r="AD70" s="1060"/>
      <c r="AE70" s="1060"/>
      <c r="AF70" s="1060">
        <v>22</v>
      </c>
      <c r="AG70" s="1060"/>
      <c r="AH70" s="1060"/>
      <c r="AI70" s="1060"/>
      <c r="AJ70" s="1060"/>
      <c r="AK70" s="1060" t="s">
        <v>514</v>
      </c>
      <c r="AL70" s="1060"/>
      <c r="AM70" s="1060"/>
      <c r="AN70" s="1060"/>
      <c r="AO70" s="1060"/>
      <c r="AP70" s="1060" t="s">
        <v>514</v>
      </c>
      <c r="AQ70" s="1060"/>
      <c r="AR70" s="1060"/>
      <c r="AS70" s="1060"/>
      <c r="AT70" s="1060"/>
      <c r="AU70" s="1060" t="s">
        <v>514</v>
      </c>
      <c r="AV70" s="1060"/>
      <c r="AW70" s="1060"/>
      <c r="AX70" s="1060"/>
      <c r="AY70" s="1060"/>
      <c r="AZ70" s="1061"/>
      <c r="BA70" s="1061"/>
      <c r="BB70" s="1061"/>
      <c r="BC70" s="1061"/>
      <c r="BD70" s="1062"/>
      <c r="BE70" s="265"/>
      <c r="BF70" s="265"/>
      <c r="BG70" s="265"/>
      <c r="BH70" s="265"/>
      <c r="BI70" s="265"/>
      <c r="BJ70" s="265"/>
      <c r="BK70" s="265"/>
      <c r="BL70" s="265"/>
      <c r="BM70" s="265"/>
      <c r="BN70" s="265"/>
      <c r="BO70" s="265"/>
      <c r="BP70" s="265"/>
      <c r="BQ70" s="262">
        <v>64</v>
      </c>
      <c r="BR70" s="267"/>
      <c r="BS70" s="1042"/>
      <c r="BT70" s="1043"/>
      <c r="BU70" s="1043"/>
      <c r="BV70" s="1043"/>
      <c r="BW70" s="1043"/>
      <c r="BX70" s="1043"/>
      <c r="BY70" s="1043"/>
      <c r="BZ70" s="1043"/>
      <c r="CA70" s="1043"/>
      <c r="CB70" s="1043"/>
      <c r="CC70" s="1043"/>
      <c r="CD70" s="1043"/>
      <c r="CE70" s="1043"/>
      <c r="CF70" s="1043"/>
      <c r="CG70" s="1044"/>
      <c r="CH70" s="1045"/>
      <c r="CI70" s="1046"/>
      <c r="CJ70" s="1046"/>
      <c r="CK70" s="1046"/>
      <c r="CL70" s="1047"/>
      <c r="CM70" s="1045"/>
      <c r="CN70" s="1046"/>
      <c r="CO70" s="1046"/>
      <c r="CP70" s="1046"/>
      <c r="CQ70" s="1047"/>
      <c r="CR70" s="1045"/>
      <c r="CS70" s="1046"/>
      <c r="CT70" s="1046"/>
      <c r="CU70" s="1046"/>
      <c r="CV70" s="1047"/>
      <c r="CW70" s="1045"/>
      <c r="CX70" s="1046"/>
      <c r="CY70" s="1046"/>
      <c r="CZ70" s="1046"/>
      <c r="DA70" s="1047"/>
      <c r="DB70" s="1045"/>
      <c r="DC70" s="1046"/>
      <c r="DD70" s="1046"/>
      <c r="DE70" s="1046"/>
      <c r="DF70" s="1047"/>
      <c r="DG70" s="1045"/>
      <c r="DH70" s="1046"/>
      <c r="DI70" s="1046"/>
      <c r="DJ70" s="1046"/>
      <c r="DK70" s="1047"/>
      <c r="DL70" s="1045"/>
      <c r="DM70" s="1046"/>
      <c r="DN70" s="1046"/>
      <c r="DO70" s="1046"/>
      <c r="DP70" s="1047"/>
      <c r="DQ70" s="1045"/>
      <c r="DR70" s="1046"/>
      <c r="DS70" s="1046"/>
      <c r="DT70" s="1046"/>
      <c r="DU70" s="1047"/>
      <c r="DV70" s="1030"/>
      <c r="DW70" s="1031"/>
      <c r="DX70" s="1031"/>
      <c r="DY70" s="1031"/>
      <c r="DZ70" s="1032"/>
      <c r="EA70" s="246"/>
    </row>
    <row r="71" spans="1:131" s="247" customFormat="1" ht="26.25" customHeight="1">
      <c r="A71" s="261">
        <v>4</v>
      </c>
      <c r="B71" s="1063" t="s">
        <v>586</v>
      </c>
      <c r="C71" s="1064"/>
      <c r="D71" s="1064"/>
      <c r="E71" s="1064"/>
      <c r="F71" s="1064"/>
      <c r="G71" s="1064"/>
      <c r="H71" s="1064"/>
      <c r="I71" s="1064"/>
      <c r="J71" s="1064"/>
      <c r="K71" s="1064"/>
      <c r="L71" s="1064"/>
      <c r="M71" s="1064"/>
      <c r="N71" s="1064"/>
      <c r="O71" s="1064"/>
      <c r="P71" s="1065"/>
      <c r="Q71" s="1066">
        <v>97</v>
      </c>
      <c r="R71" s="1060"/>
      <c r="S71" s="1060"/>
      <c r="T71" s="1060"/>
      <c r="U71" s="1060"/>
      <c r="V71" s="1060">
        <v>88</v>
      </c>
      <c r="W71" s="1060"/>
      <c r="X71" s="1060"/>
      <c r="Y71" s="1060"/>
      <c r="Z71" s="1060"/>
      <c r="AA71" s="1060">
        <v>10</v>
      </c>
      <c r="AB71" s="1060"/>
      <c r="AC71" s="1060"/>
      <c r="AD71" s="1060"/>
      <c r="AE71" s="1060"/>
      <c r="AF71" s="1060">
        <v>10</v>
      </c>
      <c r="AG71" s="1060"/>
      <c r="AH71" s="1060"/>
      <c r="AI71" s="1060"/>
      <c r="AJ71" s="1060"/>
      <c r="AK71" s="1060" t="s">
        <v>514</v>
      </c>
      <c r="AL71" s="1060"/>
      <c r="AM71" s="1060"/>
      <c r="AN71" s="1060"/>
      <c r="AO71" s="1060"/>
      <c r="AP71" s="1060" t="s">
        <v>514</v>
      </c>
      <c r="AQ71" s="1060"/>
      <c r="AR71" s="1060"/>
      <c r="AS71" s="1060"/>
      <c r="AT71" s="1060"/>
      <c r="AU71" s="1060" t="s">
        <v>514</v>
      </c>
      <c r="AV71" s="1060"/>
      <c r="AW71" s="1060"/>
      <c r="AX71" s="1060"/>
      <c r="AY71" s="1060"/>
      <c r="AZ71" s="1061"/>
      <c r="BA71" s="1061"/>
      <c r="BB71" s="1061"/>
      <c r="BC71" s="1061"/>
      <c r="BD71" s="1062"/>
      <c r="BE71" s="265"/>
      <c r="BF71" s="265"/>
      <c r="BG71" s="265"/>
      <c r="BH71" s="265"/>
      <c r="BI71" s="265"/>
      <c r="BJ71" s="265"/>
      <c r="BK71" s="265"/>
      <c r="BL71" s="265"/>
      <c r="BM71" s="265"/>
      <c r="BN71" s="265"/>
      <c r="BO71" s="265"/>
      <c r="BP71" s="265"/>
      <c r="BQ71" s="262">
        <v>65</v>
      </c>
      <c r="BR71" s="267"/>
      <c r="BS71" s="1042"/>
      <c r="BT71" s="1043"/>
      <c r="BU71" s="1043"/>
      <c r="BV71" s="1043"/>
      <c r="BW71" s="1043"/>
      <c r="BX71" s="1043"/>
      <c r="BY71" s="1043"/>
      <c r="BZ71" s="1043"/>
      <c r="CA71" s="1043"/>
      <c r="CB71" s="1043"/>
      <c r="CC71" s="1043"/>
      <c r="CD71" s="1043"/>
      <c r="CE71" s="1043"/>
      <c r="CF71" s="1043"/>
      <c r="CG71" s="1044"/>
      <c r="CH71" s="1045"/>
      <c r="CI71" s="1046"/>
      <c r="CJ71" s="1046"/>
      <c r="CK71" s="1046"/>
      <c r="CL71" s="1047"/>
      <c r="CM71" s="1045"/>
      <c r="CN71" s="1046"/>
      <c r="CO71" s="1046"/>
      <c r="CP71" s="1046"/>
      <c r="CQ71" s="1047"/>
      <c r="CR71" s="1045"/>
      <c r="CS71" s="1046"/>
      <c r="CT71" s="1046"/>
      <c r="CU71" s="1046"/>
      <c r="CV71" s="1047"/>
      <c r="CW71" s="1045"/>
      <c r="CX71" s="1046"/>
      <c r="CY71" s="1046"/>
      <c r="CZ71" s="1046"/>
      <c r="DA71" s="1047"/>
      <c r="DB71" s="1045"/>
      <c r="DC71" s="1046"/>
      <c r="DD71" s="1046"/>
      <c r="DE71" s="1046"/>
      <c r="DF71" s="1047"/>
      <c r="DG71" s="1045"/>
      <c r="DH71" s="1046"/>
      <c r="DI71" s="1046"/>
      <c r="DJ71" s="1046"/>
      <c r="DK71" s="1047"/>
      <c r="DL71" s="1045"/>
      <c r="DM71" s="1046"/>
      <c r="DN71" s="1046"/>
      <c r="DO71" s="1046"/>
      <c r="DP71" s="1047"/>
      <c r="DQ71" s="1045"/>
      <c r="DR71" s="1046"/>
      <c r="DS71" s="1046"/>
      <c r="DT71" s="1046"/>
      <c r="DU71" s="1047"/>
      <c r="DV71" s="1030"/>
      <c r="DW71" s="1031"/>
      <c r="DX71" s="1031"/>
      <c r="DY71" s="1031"/>
      <c r="DZ71" s="1032"/>
      <c r="EA71" s="246"/>
    </row>
    <row r="72" spans="1:131" s="247" customFormat="1" ht="26.25" customHeight="1">
      <c r="A72" s="261">
        <v>5</v>
      </c>
      <c r="B72" s="1063" t="s">
        <v>587</v>
      </c>
      <c r="C72" s="1064"/>
      <c r="D72" s="1064"/>
      <c r="E72" s="1064"/>
      <c r="F72" s="1064"/>
      <c r="G72" s="1064"/>
      <c r="H72" s="1064"/>
      <c r="I72" s="1064"/>
      <c r="J72" s="1064"/>
      <c r="K72" s="1064"/>
      <c r="L72" s="1064"/>
      <c r="M72" s="1064"/>
      <c r="N72" s="1064"/>
      <c r="O72" s="1064"/>
      <c r="P72" s="1065"/>
      <c r="Q72" s="1066">
        <v>23</v>
      </c>
      <c r="R72" s="1060"/>
      <c r="S72" s="1060"/>
      <c r="T72" s="1060"/>
      <c r="U72" s="1060"/>
      <c r="V72" s="1060">
        <v>21</v>
      </c>
      <c r="W72" s="1060"/>
      <c r="X72" s="1060"/>
      <c r="Y72" s="1060"/>
      <c r="Z72" s="1060"/>
      <c r="AA72" s="1060">
        <v>2</v>
      </c>
      <c r="AB72" s="1060"/>
      <c r="AC72" s="1060"/>
      <c r="AD72" s="1060"/>
      <c r="AE72" s="1060"/>
      <c r="AF72" s="1060">
        <v>2</v>
      </c>
      <c r="AG72" s="1060"/>
      <c r="AH72" s="1060"/>
      <c r="AI72" s="1060"/>
      <c r="AJ72" s="1060"/>
      <c r="AK72" s="1060" t="s">
        <v>514</v>
      </c>
      <c r="AL72" s="1060"/>
      <c r="AM72" s="1060"/>
      <c r="AN72" s="1060"/>
      <c r="AO72" s="1060"/>
      <c r="AP72" s="1060" t="s">
        <v>514</v>
      </c>
      <c r="AQ72" s="1060"/>
      <c r="AR72" s="1060"/>
      <c r="AS72" s="1060"/>
      <c r="AT72" s="1060"/>
      <c r="AU72" s="1060" t="s">
        <v>514</v>
      </c>
      <c r="AV72" s="1060"/>
      <c r="AW72" s="1060"/>
      <c r="AX72" s="1060"/>
      <c r="AY72" s="1060"/>
      <c r="AZ72" s="1061"/>
      <c r="BA72" s="1061"/>
      <c r="BB72" s="1061"/>
      <c r="BC72" s="1061"/>
      <c r="BD72" s="1062"/>
      <c r="BE72" s="265"/>
      <c r="BF72" s="265"/>
      <c r="BG72" s="265"/>
      <c r="BH72" s="265"/>
      <c r="BI72" s="265"/>
      <c r="BJ72" s="265"/>
      <c r="BK72" s="265"/>
      <c r="BL72" s="265"/>
      <c r="BM72" s="265"/>
      <c r="BN72" s="265"/>
      <c r="BO72" s="265"/>
      <c r="BP72" s="265"/>
      <c r="BQ72" s="262">
        <v>66</v>
      </c>
      <c r="BR72" s="267"/>
      <c r="BS72" s="1042"/>
      <c r="BT72" s="1043"/>
      <c r="BU72" s="1043"/>
      <c r="BV72" s="1043"/>
      <c r="BW72" s="1043"/>
      <c r="BX72" s="1043"/>
      <c r="BY72" s="1043"/>
      <c r="BZ72" s="1043"/>
      <c r="CA72" s="1043"/>
      <c r="CB72" s="1043"/>
      <c r="CC72" s="1043"/>
      <c r="CD72" s="1043"/>
      <c r="CE72" s="1043"/>
      <c r="CF72" s="1043"/>
      <c r="CG72" s="1044"/>
      <c r="CH72" s="1045"/>
      <c r="CI72" s="1046"/>
      <c r="CJ72" s="1046"/>
      <c r="CK72" s="1046"/>
      <c r="CL72" s="1047"/>
      <c r="CM72" s="1045"/>
      <c r="CN72" s="1046"/>
      <c r="CO72" s="1046"/>
      <c r="CP72" s="1046"/>
      <c r="CQ72" s="1047"/>
      <c r="CR72" s="1045"/>
      <c r="CS72" s="1046"/>
      <c r="CT72" s="1046"/>
      <c r="CU72" s="1046"/>
      <c r="CV72" s="1047"/>
      <c r="CW72" s="1045"/>
      <c r="CX72" s="1046"/>
      <c r="CY72" s="1046"/>
      <c r="CZ72" s="1046"/>
      <c r="DA72" s="1047"/>
      <c r="DB72" s="1045"/>
      <c r="DC72" s="1046"/>
      <c r="DD72" s="1046"/>
      <c r="DE72" s="1046"/>
      <c r="DF72" s="1047"/>
      <c r="DG72" s="1045"/>
      <c r="DH72" s="1046"/>
      <c r="DI72" s="1046"/>
      <c r="DJ72" s="1046"/>
      <c r="DK72" s="1047"/>
      <c r="DL72" s="1045"/>
      <c r="DM72" s="1046"/>
      <c r="DN72" s="1046"/>
      <c r="DO72" s="1046"/>
      <c r="DP72" s="1047"/>
      <c r="DQ72" s="1045"/>
      <c r="DR72" s="1046"/>
      <c r="DS72" s="1046"/>
      <c r="DT72" s="1046"/>
      <c r="DU72" s="1047"/>
      <c r="DV72" s="1030"/>
      <c r="DW72" s="1031"/>
      <c r="DX72" s="1031"/>
      <c r="DY72" s="1031"/>
      <c r="DZ72" s="1032"/>
      <c r="EA72" s="246"/>
    </row>
    <row r="73" spans="1:131" s="247" customFormat="1" ht="26.25" customHeight="1">
      <c r="A73" s="261">
        <v>6</v>
      </c>
      <c r="B73" s="1063" t="s">
        <v>588</v>
      </c>
      <c r="C73" s="1064"/>
      <c r="D73" s="1064"/>
      <c r="E73" s="1064"/>
      <c r="F73" s="1064"/>
      <c r="G73" s="1064"/>
      <c r="H73" s="1064"/>
      <c r="I73" s="1064"/>
      <c r="J73" s="1064"/>
      <c r="K73" s="1064"/>
      <c r="L73" s="1064"/>
      <c r="M73" s="1064"/>
      <c r="N73" s="1064"/>
      <c r="O73" s="1064"/>
      <c r="P73" s="1065"/>
      <c r="Q73" s="1066">
        <v>26</v>
      </c>
      <c r="R73" s="1060"/>
      <c r="S73" s="1060"/>
      <c r="T73" s="1060"/>
      <c r="U73" s="1060"/>
      <c r="V73" s="1060">
        <v>26</v>
      </c>
      <c r="W73" s="1060"/>
      <c r="X73" s="1060"/>
      <c r="Y73" s="1060"/>
      <c r="Z73" s="1060"/>
      <c r="AA73" s="1060" t="s">
        <v>514</v>
      </c>
      <c r="AB73" s="1060"/>
      <c r="AC73" s="1060"/>
      <c r="AD73" s="1060"/>
      <c r="AE73" s="1060"/>
      <c r="AF73" s="1060" t="s">
        <v>514</v>
      </c>
      <c r="AG73" s="1060"/>
      <c r="AH73" s="1060"/>
      <c r="AI73" s="1060"/>
      <c r="AJ73" s="1060"/>
      <c r="AK73" s="1060" t="s">
        <v>514</v>
      </c>
      <c r="AL73" s="1060"/>
      <c r="AM73" s="1060"/>
      <c r="AN73" s="1060"/>
      <c r="AO73" s="1060"/>
      <c r="AP73" s="1060">
        <v>143</v>
      </c>
      <c r="AQ73" s="1060"/>
      <c r="AR73" s="1060"/>
      <c r="AS73" s="1060"/>
      <c r="AT73" s="1060"/>
      <c r="AU73" s="1060">
        <v>127</v>
      </c>
      <c r="AV73" s="1060"/>
      <c r="AW73" s="1060"/>
      <c r="AX73" s="1060"/>
      <c r="AY73" s="1060"/>
      <c r="AZ73" s="1061"/>
      <c r="BA73" s="1061"/>
      <c r="BB73" s="1061"/>
      <c r="BC73" s="1061"/>
      <c r="BD73" s="1062"/>
      <c r="BE73" s="265"/>
      <c r="BF73" s="265"/>
      <c r="BG73" s="265"/>
      <c r="BH73" s="265"/>
      <c r="BI73" s="265"/>
      <c r="BJ73" s="265"/>
      <c r="BK73" s="265"/>
      <c r="BL73" s="265"/>
      <c r="BM73" s="265"/>
      <c r="BN73" s="265"/>
      <c r="BO73" s="265"/>
      <c r="BP73" s="265"/>
      <c r="BQ73" s="262">
        <v>67</v>
      </c>
      <c r="BR73" s="267"/>
      <c r="BS73" s="1042"/>
      <c r="BT73" s="1043"/>
      <c r="BU73" s="1043"/>
      <c r="BV73" s="1043"/>
      <c r="BW73" s="1043"/>
      <c r="BX73" s="1043"/>
      <c r="BY73" s="1043"/>
      <c r="BZ73" s="1043"/>
      <c r="CA73" s="1043"/>
      <c r="CB73" s="1043"/>
      <c r="CC73" s="1043"/>
      <c r="CD73" s="1043"/>
      <c r="CE73" s="1043"/>
      <c r="CF73" s="1043"/>
      <c r="CG73" s="1044"/>
      <c r="CH73" s="1045"/>
      <c r="CI73" s="1046"/>
      <c r="CJ73" s="1046"/>
      <c r="CK73" s="1046"/>
      <c r="CL73" s="1047"/>
      <c r="CM73" s="1045"/>
      <c r="CN73" s="1046"/>
      <c r="CO73" s="1046"/>
      <c r="CP73" s="1046"/>
      <c r="CQ73" s="1047"/>
      <c r="CR73" s="1045"/>
      <c r="CS73" s="1046"/>
      <c r="CT73" s="1046"/>
      <c r="CU73" s="1046"/>
      <c r="CV73" s="1047"/>
      <c r="CW73" s="1045"/>
      <c r="CX73" s="1046"/>
      <c r="CY73" s="1046"/>
      <c r="CZ73" s="1046"/>
      <c r="DA73" s="1047"/>
      <c r="DB73" s="1045"/>
      <c r="DC73" s="1046"/>
      <c r="DD73" s="1046"/>
      <c r="DE73" s="1046"/>
      <c r="DF73" s="1047"/>
      <c r="DG73" s="1045"/>
      <c r="DH73" s="1046"/>
      <c r="DI73" s="1046"/>
      <c r="DJ73" s="1046"/>
      <c r="DK73" s="1047"/>
      <c r="DL73" s="1045"/>
      <c r="DM73" s="1046"/>
      <c r="DN73" s="1046"/>
      <c r="DO73" s="1046"/>
      <c r="DP73" s="1047"/>
      <c r="DQ73" s="1045"/>
      <c r="DR73" s="1046"/>
      <c r="DS73" s="1046"/>
      <c r="DT73" s="1046"/>
      <c r="DU73" s="1047"/>
      <c r="DV73" s="1030"/>
      <c r="DW73" s="1031"/>
      <c r="DX73" s="1031"/>
      <c r="DY73" s="1031"/>
      <c r="DZ73" s="1032"/>
      <c r="EA73" s="246"/>
    </row>
    <row r="74" spans="1:131" s="247" customFormat="1" ht="26.25" customHeight="1">
      <c r="A74" s="261">
        <v>7</v>
      </c>
      <c r="B74" s="1063" t="s">
        <v>589</v>
      </c>
      <c r="C74" s="1064"/>
      <c r="D74" s="1064"/>
      <c r="E74" s="1064"/>
      <c r="F74" s="1064"/>
      <c r="G74" s="1064"/>
      <c r="H74" s="1064"/>
      <c r="I74" s="1064"/>
      <c r="J74" s="1064"/>
      <c r="K74" s="1064"/>
      <c r="L74" s="1064"/>
      <c r="M74" s="1064"/>
      <c r="N74" s="1064"/>
      <c r="O74" s="1064"/>
      <c r="P74" s="1065"/>
      <c r="Q74" s="1066">
        <v>108</v>
      </c>
      <c r="R74" s="1060"/>
      <c r="S74" s="1060"/>
      <c r="T74" s="1060"/>
      <c r="U74" s="1060"/>
      <c r="V74" s="1060">
        <v>108</v>
      </c>
      <c r="W74" s="1060"/>
      <c r="X74" s="1060"/>
      <c r="Y74" s="1060"/>
      <c r="Z74" s="1060"/>
      <c r="AA74" s="1060" t="s">
        <v>514</v>
      </c>
      <c r="AB74" s="1060"/>
      <c r="AC74" s="1060"/>
      <c r="AD74" s="1060"/>
      <c r="AE74" s="1060"/>
      <c r="AF74" s="1060" t="s">
        <v>514</v>
      </c>
      <c r="AG74" s="1060"/>
      <c r="AH74" s="1060"/>
      <c r="AI74" s="1060"/>
      <c r="AJ74" s="1060"/>
      <c r="AK74" s="1060" t="s">
        <v>514</v>
      </c>
      <c r="AL74" s="1060"/>
      <c r="AM74" s="1060"/>
      <c r="AN74" s="1060"/>
      <c r="AO74" s="1060"/>
      <c r="AP74" s="1060" t="s">
        <v>514</v>
      </c>
      <c r="AQ74" s="1060"/>
      <c r="AR74" s="1060"/>
      <c r="AS74" s="1060"/>
      <c r="AT74" s="1060"/>
      <c r="AU74" s="1060" t="s">
        <v>514</v>
      </c>
      <c r="AV74" s="1060"/>
      <c r="AW74" s="1060"/>
      <c r="AX74" s="1060"/>
      <c r="AY74" s="1060"/>
      <c r="AZ74" s="1061"/>
      <c r="BA74" s="1061"/>
      <c r="BB74" s="1061"/>
      <c r="BC74" s="1061"/>
      <c r="BD74" s="1062"/>
      <c r="BE74" s="265"/>
      <c r="BF74" s="265"/>
      <c r="BG74" s="265"/>
      <c r="BH74" s="265"/>
      <c r="BI74" s="265"/>
      <c r="BJ74" s="265"/>
      <c r="BK74" s="265"/>
      <c r="BL74" s="265"/>
      <c r="BM74" s="265"/>
      <c r="BN74" s="265"/>
      <c r="BO74" s="265"/>
      <c r="BP74" s="265"/>
      <c r="BQ74" s="262">
        <v>68</v>
      </c>
      <c r="BR74" s="267"/>
      <c r="BS74" s="1042"/>
      <c r="BT74" s="1043"/>
      <c r="BU74" s="1043"/>
      <c r="BV74" s="1043"/>
      <c r="BW74" s="1043"/>
      <c r="BX74" s="1043"/>
      <c r="BY74" s="1043"/>
      <c r="BZ74" s="1043"/>
      <c r="CA74" s="1043"/>
      <c r="CB74" s="1043"/>
      <c r="CC74" s="1043"/>
      <c r="CD74" s="1043"/>
      <c r="CE74" s="1043"/>
      <c r="CF74" s="1043"/>
      <c r="CG74" s="1044"/>
      <c r="CH74" s="1045"/>
      <c r="CI74" s="1046"/>
      <c r="CJ74" s="1046"/>
      <c r="CK74" s="1046"/>
      <c r="CL74" s="1047"/>
      <c r="CM74" s="1045"/>
      <c r="CN74" s="1046"/>
      <c r="CO74" s="1046"/>
      <c r="CP74" s="1046"/>
      <c r="CQ74" s="1047"/>
      <c r="CR74" s="1045"/>
      <c r="CS74" s="1046"/>
      <c r="CT74" s="1046"/>
      <c r="CU74" s="1046"/>
      <c r="CV74" s="1047"/>
      <c r="CW74" s="1045"/>
      <c r="CX74" s="1046"/>
      <c r="CY74" s="1046"/>
      <c r="CZ74" s="1046"/>
      <c r="DA74" s="1047"/>
      <c r="DB74" s="1045"/>
      <c r="DC74" s="1046"/>
      <c r="DD74" s="1046"/>
      <c r="DE74" s="1046"/>
      <c r="DF74" s="1047"/>
      <c r="DG74" s="1045"/>
      <c r="DH74" s="1046"/>
      <c r="DI74" s="1046"/>
      <c r="DJ74" s="1046"/>
      <c r="DK74" s="1047"/>
      <c r="DL74" s="1045"/>
      <c r="DM74" s="1046"/>
      <c r="DN74" s="1046"/>
      <c r="DO74" s="1046"/>
      <c r="DP74" s="1047"/>
      <c r="DQ74" s="1045"/>
      <c r="DR74" s="1046"/>
      <c r="DS74" s="1046"/>
      <c r="DT74" s="1046"/>
      <c r="DU74" s="1047"/>
      <c r="DV74" s="1030"/>
      <c r="DW74" s="1031"/>
      <c r="DX74" s="1031"/>
      <c r="DY74" s="1031"/>
      <c r="DZ74" s="1032"/>
      <c r="EA74" s="246"/>
    </row>
    <row r="75" spans="1:131" s="247" customFormat="1" ht="26.25" customHeight="1">
      <c r="A75" s="261">
        <v>8</v>
      </c>
      <c r="B75" s="1063" t="s">
        <v>590</v>
      </c>
      <c r="C75" s="1064"/>
      <c r="D75" s="1064"/>
      <c r="E75" s="1064"/>
      <c r="F75" s="1064"/>
      <c r="G75" s="1064"/>
      <c r="H75" s="1064"/>
      <c r="I75" s="1064"/>
      <c r="J75" s="1064"/>
      <c r="K75" s="1064"/>
      <c r="L75" s="1064"/>
      <c r="M75" s="1064"/>
      <c r="N75" s="1064"/>
      <c r="O75" s="1064"/>
      <c r="P75" s="1065"/>
      <c r="Q75" s="1067">
        <v>41</v>
      </c>
      <c r="R75" s="1068"/>
      <c r="S75" s="1068"/>
      <c r="T75" s="1068"/>
      <c r="U75" s="1069"/>
      <c r="V75" s="1070">
        <v>41</v>
      </c>
      <c r="W75" s="1068"/>
      <c r="X75" s="1068"/>
      <c r="Y75" s="1068"/>
      <c r="Z75" s="1069"/>
      <c r="AA75" s="1070" t="s">
        <v>514</v>
      </c>
      <c r="AB75" s="1068"/>
      <c r="AC75" s="1068"/>
      <c r="AD75" s="1068"/>
      <c r="AE75" s="1069"/>
      <c r="AF75" s="1070" t="s">
        <v>514</v>
      </c>
      <c r="AG75" s="1068"/>
      <c r="AH75" s="1068"/>
      <c r="AI75" s="1068"/>
      <c r="AJ75" s="1069"/>
      <c r="AK75" s="1070" t="s">
        <v>514</v>
      </c>
      <c r="AL75" s="1068"/>
      <c r="AM75" s="1068"/>
      <c r="AN75" s="1068"/>
      <c r="AO75" s="1069"/>
      <c r="AP75" s="1070" t="s">
        <v>514</v>
      </c>
      <c r="AQ75" s="1068"/>
      <c r="AR75" s="1068"/>
      <c r="AS75" s="1068"/>
      <c r="AT75" s="1069"/>
      <c r="AU75" s="1070" t="s">
        <v>514</v>
      </c>
      <c r="AV75" s="1068"/>
      <c r="AW75" s="1068"/>
      <c r="AX75" s="1068"/>
      <c r="AY75" s="1069"/>
      <c r="AZ75" s="1061"/>
      <c r="BA75" s="1061"/>
      <c r="BB75" s="1061"/>
      <c r="BC75" s="1061"/>
      <c r="BD75" s="1062"/>
      <c r="BE75" s="265"/>
      <c r="BF75" s="265"/>
      <c r="BG75" s="265"/>
      <c r="BH75" s="265"/>
      <c r="BI75" s="265"/>
      <c r="BJ75" s="265"/>
      <c r="BK75" s="265"/>
      <c r="BL75" s="265"/>
      <c r="BM75" s="265"/>
      <c r="BN75" s="265"/>
      <c r="BO75" s="265"/>
      <c r="BP75" s="265"/>
      <c r="BQ75" s="262">
        <v>69</v>
      </c>
      <c r="BR75" s="267"/>
      <c r="BS75" s="1042"/>
      <c r="BT75" s="1043"/>
      <c r="BU75" s="1043"/>
      <c r="BV75" s="1043"/>
      <c r="BW75" s="1043"/>
      <c r="BX75" s="1043"/>
      <c r="BY75" s="1043"/>
      <c r="BZ75" s="1043"/>
      <c r="CA75" s="1043"/>
      <c r="CB75" s="1043"/>
      <c r="CC75" s="1043"/>
      <c r="CD75" s="1043"/>
      <c r="CE75" s="1043"/>
      <c r="CF75" s="1043"/>
      <c r="CG75" s="1044"/>
      <c r="CH75" s="1045"/>
      <c r="CI75" s="1046"/>
      <c r="CJ75" s="1046"/>
      <c r="CK75" s="1046"/>
      <c r="CL75" s="1047"/>
      <c r="CM75" s="1045"/>
      <c r="CN75" s="1046"/>
      <c r="CO75" s="1046"/>
      <c r="CP75" s="1046"/>
      <c r="CQ75" s="1047"/>
      <c r="CR75" s="1045"/>
      <c r="CS75" s="1046"/>
      <c r="CT75" s="1046"/>
      <c r="CU75" s="1046"/>
      <c r="CV75" s="1047"/>
      <c r="CW75" s="1045"/>
      <c r="CX75" s="1046"/>
      <c r="CY75" s="1046"/>
      <c r="CZ75" s="1046"/>
      <c r="DA75" s="1047"/>
      <c r="DB75" s="1045"/>
      <c r="DC75" s="1046"/>
      <c r="DD75" s="1046"/>
      <c r="DE75" s="1046"/>
      <c r="DF75" s="1047"/>
      <c r="DG75" s="1045"/>
      <c r="DH75" s="1046"/>
      <c r="DI75" s="1046"/>
      <c r="DJ75" s="1046"/>
      <c r="DK75" s="1047"/>
      <c r="DL75" s="1045"/>
      <c r="DM75" s="1046"/>
      <c r="DN75" s="1046"/>
      <c r="DO75" s="1046"/>
      <c r="DP75" s="1047"/>
      <c r="DQ75" s="1045"/>
      <c r="DR75" s="1046"/>
      <c r="DS75" s="1046"/>
      <c r="DT75" s="1046"/>
      <c r="DU75" s="1047"/>
      <c r="DV75" s="1030"/>
      <c r="DW75" s="1031"/>
      <c r="DX75" s="1031"/>
      <c r="DY75" s="1031"/>
      <c r="DZ75" s="1032"/>
      <c r="EA75" s="246"/>
    </row>
    <row r="76" spans="1:131" s="247" customFormat="1" ht="26.25" customHeight="1">
      <c r="A76" s="261">
        <v>9</v>
      </c>
      <c r="B76" s="1063" t="s">
        <v>591</v>
      </c>
      <c r="C76" s="1064"/>
      <c r="D76" s="1064"/>
      <c r="E76" s="1064"/>
      <c r="F76" s="1064"/>
      <c r="G76" s="1064"/>
      <c r="H76" s="1064"/>
      <c r="I76" s="1064"/>
      <c r="J76" s="1064"/>
      <c r="K76" s="1064"/>
      <c r="L76" s="1064"/>
      <c r="M76" s="1064"/>
      <c r="N76" s="1064"/>
      <c r="O76" s="1064"/>
      <c r="P76" s="1065"/>
      <c r="Q76" s="1067">
        <v>145</v>
      </c>
      <c r="R76" s="1068"/>
      <c r="S76" s="1068"/>
      <c r="T76" s="1068"/>
      <c r="U76" s="1069"/>
      <c r="V76" s="1070">
        <v>137</v>
      </c>
      <c r="W76" s="1068"/>
      <c r="X76" s="1068"/>
      <c r="Y76" s="1068"/>
      <c r="Z76" s="1069"/>
      <c r="AA76" s="1070">
        <v>9</v>
      </c>
      <c r="AB76" s="1068"/>
      <c r="AC76" s="1068"/>
      <c r="AD76" s="1068"/>
      <c r="AE76" s="1069"/>
      <c r="AF76" s="1070">
        <v>9</v>
      </c>
      <c r="AG76" s="1068"/>
      <c r="AH76" s="1068"/>
      <c r="AI76" s="1068"/>
      <c r="AJ76" s="1069"/>
      <c r="AK76" s="1070" t="s">
        <v>514</v>
      </c>
      <c r="AL76" s="1068"/>
      <c r="AM76" s="1068"/>
      <c r="AN76" s="1068"/>
      <c r="AO76" s="1069"/>
      <c r="AP76" s="1070" t="s">
        <v>514</v>
      </c>
      <c r="AQ76" s="1068"/>
      <c r="AR76" s="1068"/>
      <c r="AS76" s="1068"/>
      <c r="AT76" s="1069"/>
      <c r="AU76" s="1070" t="s">
        <v>514</v>
      </c>
      <c r="AV76" s="1068"/>
      <c r="AW76" s="1068"/>
      <c r="AX76" s="1068"/>
      <c r="AY76" s="1069"/>
      <c r="AZ76" s="1061"/>
      <c r="BA76" s="1061"/>
      <c r="BB76" s="1061"/>
      <c r="BC76" s="1061"/>
      <c r="BD76" s="1062"/>
      <c r="BE76" s="265"/>
      <c r="BF76" s="265"/>
      <c r="BG76" s="265"/>
      <c r="BH76" s="265"/>
      <c r="BI76" s="265"/>
      <c r="BJ76" s="265"/>
      <c r="BK76" s="265"/>
      <c r="BL76" s="265"/>
      <c r="BM76" s="265"/>
      <c r="BN76" s="265"/>
      <c r="BO76" s="265"/>
      <c r="BP76" s="265"/>
      <c r="BQ76" s="262">
        <v>70</v>
      </c>
      <c r="BR76" s="267"/>
      <c r="BS76" s="1042"/>
      <c r="BT76" s="1043"/>
      <c r="BU76" s="1043"/>
      <c r="BV76" s="1043"/>
      <c r="BW76" s="1043"/>
      <c r="BX76" s="1043"/>
      <c r="BY76" s="1043"/>
      <c r="BZ76" s="1043"/>
      <c r="CA76" s="1043"/>
      <c r="CB76" s="1043"/>
      <c r="CC76" s="1043"/>
      <c r="CD76" s="1043"/>
      <c r="CE76" s="1043"/>
      <c r="CF76" s="1043"/>
      <c r="CG76" s="1044"/>
      <c r="CH76" s="1045"/>
      <c r="CI76" s="1046"/>
      <c r="CJ76" s="1046"/>
      <c r="CK76" s="1046"/>
      <c r="CL76" s="1047"/>
      <c r="CM76" s="1045"/>
      <c r="CN76" s="1046"/>
      <c r="CO76" s="1046"/>
      <c r="CP76" s="1046"/>
      <c r="CQ76" s="1047"/>
      <c r="CR76" s="1045"/>
      <c r="CS76" s="1046"/>
      <c r="CT76" s="1046"/>
      <c r="CU76" s="1046"/>
      <c r="CV76" s="1047"/>
      <c r="CW76" s="1045"/>
      <c r="CX76" s="1046"/>
      <c r="CY76" s="1046"/>
      <c r="CZ76" s="1046"/>
      <c r="DA76" s="1047"/>
      <c r="DB76" s="1045"/>
      <c r="DC76" s="1046"/>
      <c r="DD76" s="1046"/>
      <c r="DE76" s="1046"/>
      <c r="DF76" s="1047"/>
      <c r="DG76" s="1045"/>
      <c r="DH76" s="1046"/>
      <c r="DI76" s="1046"/>
      <c r="DJ76" s="1046"/>
      <c r="DK76" s="1047"/>
      <c r="DL76" s="1045"/>
      <c r="DM76" s="1046"/>
      <c r="DN76" s="1046"/>
      <c r="DO76" s="1046"/>
      <c r="DP76" s="1047"/>
      <c r="DQ76" s="1045"/>
      <c r="DR76" s="1046"/>
      <c r="DS76" s="1046"/>
      <c r="DT76" s="1046"/>
      <c r="DU76" s="1047"/>
      <c r="DV76" s="1030"/>
      <c r="DW76" s="1031"/>
      <c r="DX76" s="1031"/>
      <c r="DY76" s="1031"/>
      <c r="DZ76" s="1032"/>
      <c r="EA76" s="246"/>
    </row>
    <row r="77" spans="1:131" s="247" customFormat="1" ht="26.25" customHeight="1">
      <c r="A77" s="261">
        <v>10</v>
      </c>
      <c r="B77" s="1063" t="s">
        <v>592</v>
      </c>
      <c r="C77" s="1064"/>
      <c r="D77" s="1064"/>
      <c r="E77" s="1064"/>
      <c r="F77" s="1064"/>
      <c r="G77" s="1064"/>
      <c r="H77" s="1064"/>
      <c r="I77" s="1064"/>
      <c r="J77" s="1064"/>
      <c r="K77" s="1064"/>
      <c r="L77" s="1064"/>
      <c r="M77" s="1064"/>
      <c r="N77" s="1064"/>
      <c r="O77" s="1064"/>
      <c r="P77" s="1065"/>
      <c r="Q77" s="1067">
        <v>4831</v>
      </c>
      <c r="R77" s="1068"/>
      <c r="S77" s="1068"/>
      <c r="T77" s="1068"/>
      <c r="U77" s="1069"/>
      <c r="V77" s="1070">
        <v>3696</v>
      </c>
      <c r="W77" s="1068"/>
      <c r="X77" s="1068"/>
      <c r="Y77" s="1068"/>
      <c r="Z77" s="1069"/>
      <c r="AA77" s="1070">
        <v>1135</v>
      </c>
      <c r="AB77" s="1068"/>
      <c r="AC77" s="1068"/>
      <c r="AD77" s="1068"/>
      <c r="AE77" s="1069"/>
      <c r="AF77" s="1070">
        <v>1135</v>
      </c>
      <c r="AG77" s="1068"/>
      <c r="AH77" s="1068"/>
      <c r="AI77" s="1068"/>
      <c r="AJ77" s="1069"/>
      <c r="AK77" s="1070">
        <v>3</v>
      </c>
      <c r="AL77" s="1068"/>
      <c r="AM77" s="1068"/>
      <c r="AN77" s="1068"/>
      <c r="AO77" s="1069"/>
      <c r="AP77" s="1070" t="s">
        <v>514</v>
      </c>
      <c r="AQ77" s="1068"/>
      <c r="AR77" s="1068"/>
      <c r="AS77" s="1068"/>
      <c r="AT77" s="1069"/>
      <c r="AU77" s="1070" t="s">
        <v>514</v>
      </c>
      <c r="AV77" s="1068"/>
      <c r="AW77" s="1068"/>
      <c r="AX77" s="1068"/>
      <c r="AY77" s="1069"/>
      <c r="AZ77" s="1061"/>
      <c r="BA77" s="1061"/>
      <c r="BB77" s="1061"/>
      <c r="BC77" s="1061"/>
      <c r="BD77" s="1062"/>
      <c r="BE77" s="265"/>
      <c r="BF77" s="265"/>
      <c r="BG77" s="265"/>
      <c r="BH77" s="265"/>
      <c r="BI77" s="265"/>
      <c r="BJ77" s="265"/>
      <c r="BK77" s="265"/>
      <c r="BL77" s="265"/>
      <c r="BM77" s="265"/>
      <c r="BN77" s="265"/>
      <c r="BO77" s="265"/>
      <c r="BP77" s="265"/>
      <c r="BQ77" s="262">
        <v>71</v>
      </c>
      <c r="BR77" s="267"/>
      <c r="BS77" s="1042"/>
      <c r="BT77" s="1043"/>
      <c r="BU77" s="1043"/>
      <c r="BV77" s="1043"/>
      <c r="BW77" s="1043"/>
      <c r="BX77" s="1043"/>
      <c r="BY77" s="1043"/>
      <c r="BZ77" s="1043"/>
      <c r="CA77" s="1043"/>
      <c r="CB77" s="1043"/>
      <c r="CC77" s="1043"/>
      <c r="CD77" s="1043"/>
      <c r="CE77" s="1043"/>
      <c r="CF77" s="1043"/>
      <c r="CG77" s="1044"/>
      <c r="CH77" s="1045"/>
      <c r="CI77" s="1046"/>
      <c r="CJ77" s="1046"/>
      <c r="CK77" s="1046"/>
      <c r="CL77" s="1047"/>
      <c r="CM77" s="1045"/>
      <c r="CN77" s="1046"/>
      <c r="CO77" s="1046"/>
      <c r="CP77" s="1046"/>
      <c r="CQ77" s="1047"/>
      <c r="CR77" s="1045"/>
      <c r="CS77" s="1046"/>
      <c r="CT77" s="1046"/>
      <c r="CU77" s="1046"/>
      <c r="CV77" s="1047"/>
      <c r="CW77" s="1045"/>
      <c r="CX77" s="1046"/>
      <c r="CY77" s="1046"/>
      <c r="CZ77" s="1046"/>
      <c r="DA77" s="1047"/>
      <c r="DB77" s="1045"/>
      <c r="DC77" s="1046"/>
      <c r="DD77" s="1046"/>
      <c r="DE77" s="1046"/>
      <c r="DF77" s="1047"/>
      <c r="DG77" s="1045"/>
      <c r="DH77" s="1046"/>
      <c r="DI77" s="1046"/>
      <c r="DJ77" s="1046"/>
      <c r="DK77" s="1047"/>
      <c r="DL77" s="1045"/>
      <c r="DM77" s="1046"/>
      <c r="DN77" s="1046"/>
      <c r="DO77" s="1046"/>
      <c r="DP77" s="1047"/>
      <c r="DQ77" s="1045"/>
      <c r="DR77" s="1046"/>
      <c r="DS77" s="1046"/>
      <c r="DT77" s="1046"/>
      <c r="DU77" s="1047"/>
      <c r="DV77" s="1030"/>
      <c r="DW77" s="1031"/>
      <c r="DX77" s="1031"/>
      <c r="DY77" s="1031"/>
      <c r="DZ77" s="1032"/>
      <c r="EA77" s="246"/>
    </row>
    <row r="78" spans="1:131" s="247" customFormat="1" ht="26.25" customHeight="1">
      <c r="A78" s="261">
        <v>11</v>
      </c>
      <c r="B78" s="1063" t="s">
        <v>593</v>
      </c>
      <c r="C78" s="1064"/>
      <c r="D78" s="1064"/>
      <c r="E78" s="1064"/>
      <c r="F78" s="1064"/>
      <c r="G78" s="1064"/>
      <c r="H78" s="1064"/>
      <c r="I78" s="1064"/>
      <c r="J78" s="1064"/>
      <c r="K78" s="1064"/>
      <c r="L78" s="1064"/>
      <c r="M78" s="1064"/>
      <c r="N78" s="1064"/>
      <c r="O78" s="1064"/>
      <c r="P78" s="1065"/>
      <c r="Q78" s="1066">
        <v>9</v>
      </c>
      <c r="R78" s="1060"/>
      <c r="S78" s="1060"/>
      <c r="T78" s="1060"/>
      <c r="U78" s="1060"/>
      <c r="V78" s="1060">
        <v>9</v>
      </c>
      <c r="W78" s="1060"/>
      <c r="X78" s="1060"/>
      <c r="Y78" s="1060"/>
      <c r="Z78" s="1060"/>
      <c r="AA78" s="1060" t="s">
        <v>514</v>
      </c>
      <c r="AB78" s="1060"/>
      <c r="AC78" s="1060"/>
      <c r="AD78" s="1060"/>
      <c r="AE78" s="1060"/>
      <c r="AF78" s="1060" t="s">
        <v>514</v>
      </c>
      <c r="AG78" s="1060"/>
      <c r="AH78" s="1060"/>
      <c r="AI78" s="1060"/>
      <c r="AJ78" s="1060"/>
      <c r="AK78" s="1060" t="s">
        <v>514</v>
      </c>
      <c r="AL78" s="1060"/>
      <c r="AM78" s="1060"/>
      <c r="AN78" s="1060"/>
      <c r="AO78" s="1060"/>
      <c r="AP78" s="1060" t="s">
        <v>514</v>
      </c>
      <c r="AQ78" s="1060"/>
      <c r="AR78" s="1060"/>
      <c r="AS78" s="1060"/>
      <c r="AT78" s="1060"/>
      <c r="AU78" s="1060" t="s">
        <v>514</v>
      </c>
      <c r="AV78" s="1060"/>
      <c r="AW78" s="1060"/>
      <c r="AX78" s="1060"/>
      <c r="AY78" s="1060"/>
      <c r="AZ78" s="1061"/>
      <c r="BA78" s="1061"/>
      <c r="BB78" s="1061"/>
      <c r="BC78" s="1061"/>
      <c r="BD78" s="1062"/>
      <c r="BE78" s="265"/>
      <c r="BF78" s="265"/>
      <c r="BG78" s="265"/>
      <c r="BH78" s="265"/>
      <c r="BI78" s="265"/>
      <c r="BJ78" s="268"/>
      <c r="BK78" s="268"/>
      <c r="BL78" s="268"/>
      <c r="BM78" s="268"/>
      <c r="BN78" s="268"/>
      <c r="BO78" s="265"/>
      <c r="BP78" s="265"/>
      <c r="BQ78" s="262">
        <v>72</v>
      </c>
      <c r="BR78" s="267"/>
      <c r="BS78" s="1042"/>
      <c r="BT78" s="1043"/>
      <c r="BU78" s="1043"/>
      <c r="BV78" s="1043"/>
      <c r="BW78" s="1043"/>
      <c r="BX78" s="1043"/>
      <c r="BY78" s="1043"/>
      <c r="BZ78" s="1043"/>
      <c r="CA78" s="1043"/>
      <c r="CB78" s="1043"/>
      <c r="CC78" s="1043"/>
      <c r="CD78" s="1043"/>
      <c r="CE78" s="1043"/>
      <c r="CF78" s="1043"/>
      <c r="CG78" s="1044"/>
      <c r="CH78" s="1045"/>
      <c r="CI78" s="1046"/>
      <c r="CJ78" s="1046"/>
      <c r="CK78" s="1046"/>
      <c r="CL78" s="1047"/>
      <c r="CM78" s="1045"/>
      <c r="CN78" s="1046"/>
      <c r="CO78" s="1046"/>
      <c r="CP78" s="1046"/>
      <c r="CQ78" s="1047"/>
      <c r="CR78" s="1045"/>
      <c r="CS78" s="1046"/>
      <c r="CT78" s="1046"/>
      <c r="CU78" s="1046"/>
      <c r="CV78" s="1047"/>
      <c r="CW78" s="1045"/>
      <c r="CX78" s="1046"/>
      <c r="CY78" s="1046"/>
      <c r="CZ78" s="1046"/>
      <c r="DA78" s="1047"/>
      <c r="DB78" s="1045"/>
      <c r="DC78" s="1046"/>
      <c r="DD78" s="1046"/>
      <c r="DE78" s="1046"/>
      <c r="DF78" s="1047"/>
      <c r="DG78" s="1045"/>
      <c r="DH78" s="1046"/>
      <c r="DI78" s="1046"/>
      <c r="DJ78" s="1046"/>
      <c r="DK78" s="1047"/>
      <c r="DL78" s="1045"/>
      <c r="DM78" s="1046"/>
      <c r="DN78" s="1046"/>
      <c r="DO78" s="1046"/>
      <c r="DP78" s="1047"/>
      <c r="DQ78" s="1045"/>
      <c r="DR78" s="1046"/>
      <c r="DS78" s="1046"/>
      <c r="DT78" s="1046"/>
      <c r="DU78" s="1047"/>
      <c r="DV78" s="1030"/>
      <c r="DW78" s="1031"/>
      <c r="DX78" s="1031"/>
      <c r="DY78" s="1031"/>
      <c r="DZ78" s="1032"/>
      <c r="EA78" s="246"/>
    </row>
    <row r="79" spans="1:131" s="247" customFormat="1" ht="26.25" customHeight="1">
      <c r="A79" s="261">
        <v>12</v>
      </c>
      <c r="B79" s="1063" t="s">
        <v>594</v>
      </c>
      <c r="C79" s="1064"/>
      <c r="D79" s="1064"/>
      <c r="E79" s="1064"/>
      <c r="F79" s="1064"/>
      <c r="G79" s="1064"/>
      <c r="H79" s="1064"/>
      <c r="I79" s="1064"/>
      <c r="J79" s="1064"/>
      <c r="K79" s="1064"/>
      <c r="L79" s="1064"/>
      <c r="M79" s="1064"/>
      <c r="N79" s="1064"/>
      <c r="O79" s="1064"/>
      <c r="P79" s="1065"/>
      <c r="Q79" s="1066">
        <v>54</v>
      </c>
      <c r="R79" s="1060"/>
      <c r="S79" s="1060"/>
      <c r="T79" s="1060"/>
      <c r="U79" s="1060"/>
      <c r="V79" s="1060">
        <v>50</v>
      </c>
      <c r="W79" s="1060"/>
      <c r="X79" s="1060"/>
      <c r="Y79" s="1060"/>
      <c r="Z79" s="1060"/>
      <c r="AA79" s="1060">
        <v>4</v>
      </c>
      <c r="AB79" s="1060"/>
      <c r="AC79" s="1060"/>
      <c r="AD79" s="1060"/>
      <c r="AE79" s="1060"/>
      <c r="AF79" s="1060">
        <v>4</v>
      </c>
      <c r="AG79" s="1060"/>
      <c r="AH79" s="1060"/>
      <c r="AI79" s="1060"/>
      <c r="AJ79" s="1060"/>
      <c r="AK79" s="1060" t="s">
        <v>514</v>
      </c>
      <c r="AL79" s="1060"/>
      <c r="AM79" s="1060"/>
      <c r="AN79" s="1060"/>
      <c r="AO79" s="1060"/>
      <c r="AP79" s="1060" t="s">
        <v>514</v>
      </c>
      <c r="AQ79" s="1060"/>
      <c r="AR79" s="1060"/>
      <c r="AS79" s="1060"/>
      <c r="AT79" s="1060"/>
      <c r="AU79" s="1060" t="s">
        <v>514</v>
      </c>
      <c r="AV79" s="1060"/>
      <c r="AW79" s="1060"/>
      <c r="AX79" s="1060"/>
      <c r="AY79" s="1060"/>
      <c r="AZ79" s="1061"/>
      <c r="BA79" s="1061"/>
      <c r="BB79" s="1061"/>
      <c r="BC79" s="1061"/>
      <c r="BD79" s="1062"/>
      <c r="BE79" s="265"/>
      <c r="BF79" s="265"/>
      <c r="BG79" s="265"/>
      <c r="BH79" s="265"/>
      <c r="BI79" s="265"/>
      <c r="BJ79" s="268"/>
      <c r="BK79" s="268"/>
      <c r="BL79" s="268"/>
      <c r="BM79" s="268"/>
      <c r="BN79" s="268"/>
      <c r="BO79" s="265"/>
      <c r="BP79" s="265"/>
      <c r="BQ79" s="262">
        <v>73</v>
      </c>
      <c r="BR79" s="267"/>
      <c r="BS79" s="1042"/>
      <c r="BT79" s="1043"/>
      <c r="BU79" s="1043"/>
      <c r="BV79" s="1043"/>
      <c r="BW79" s="1043"/>
      <c r="BX79" s="1043"/>
      <c r="BY79" s="1043"/>
      <c r="BZ79" s="1043"/>
      <c r="CA79" s="1043"/>
      <c r="CB79" s="1043"/>
      <c r="CC79" s="1043"/>
      <c r="CD79" s="1043"/>
      <c r="CE79" s="1043"/>
      <c r="CF79" s="1043"/>
      <c r="CG79" s="1044"/>
      <c r="CH79" s="1045"/>
      <c r="CI79" s="1046"/>
      <c r="CJ79" s="1046"/>
      <c r="CK79" s="1046"/>
      <c r="CL79" s="1047"/>
      <c r="CM79" s="1045"/>
      <c r="CN79" s="1046"/>
      <c r="CO79" s="1046"/>
      <c r="CP79" s="1046"/>
      <c r="CQ79" s="1047"/>
      <c r="CR79" s="1045"/>
      <c r="CS79" s="1046"/>
      <c r="CT79" s="1046"/>
      <c r="CU79" s="1046"/>
      <c r="CV79" s="1047"/>
      <c r="CW79" s="1045"/>
      <c r="CX79" s="1046"/>
      <c r="CY79" s="1046"/>
      <c r="CZ79" s="1046"/>
      <c r="DA79" s="1047"/>
      <c r="DB79" s="1045"/>
      <c r="DC79" s="1046"/>
      <c r="DD79" s="1046"/>
      <c r="DE79" s="1046"/>
      <c r="DF79" s="1047"/>
      <c r="DG79" s="1045"/>
      <c r="DH79" s="1046"/>
      <c r="DI79" s="1046"/>
      <c r="DJ79" s="1046"/>
      <c r="DK79" s="1047"/>
      <c r="DL79" s="1045"/>
      <c r="DM79" s="1046"/>
      <c r="DN79" s="1046"/>
      <c r="DO79" s="1046"/>
      <c r="DP79" s="1047"/>
      <c r="DQ79" s="1045"/>
      <c r="DR79" s="1046"/>
      <c r="DS79" s="1046"/>
      <c r="DT79" s="1046"/>
      <c r="DU79" s="1047"/>
      <c r="DV79" s="1030"/>
      <c r="DW79" s="1031"/>
      <c r="DX79" s="1031"/>
      <c r="DY79" s="1031"/>
      <c r="DZ79" s="1032"/>
      <c r="EA79" s="246"/>
    </row>
    <row r="80" spans="1:131" s="247" customFormat="1" ht="26.25" customHeight="1">
      <c r="A80" s="261">
        <v>13</v>
      </c>
      <c r="B80" s="1063" t="s">
        <v>595</v>
      </c>
      <c r="C80" s="1064"/>
      <c r="D80" s="1064"/>
      <c r="E80" s="1064"/>
      <c r="F80" s="1064"/>
      <c r="G80" s="1064"/>
      <c r="H80" s="1064"/>
      <c r="I80" s="1064"/>
      <c r="J80" s="1064"/>
      <c r="K80" s="1064"/>
      <c r="L80" s="1064"/>
      <c r="M80" s="1064"/>
      <c r="N80" s="1064"/>
      <c r="O80" s="1064"/>
      <c r="P80" s="1065"/>
      <c r="Q80" s="1066">
        <v>145430</v>
      </c>
      <c r="R80" s="1060"/>
      <c r="S80" s="1060"/>
      <c r="T80" s="1060"/>
      <c r="U80" s="1060"/>
      <c r="V80" s="1060">
        <v>141225</v>
      </c>
      <c r="W80" s="1060"/>
      <c r="X80" s="1060"/>
      <c r="Y80" s="1060"/>
      <c r="Z80" s="1060"/>
      <c r="AA80" s="1060">
        <v>4204</v>
      </c>
      <c r="AB80" s="1060"/>
      <c r="AC80" s="1060"/>
      <c r="AD80" s="1060"/>
      <c r="AE80" s="1060"/>
      <c r="AF80" s="1060">
        <v>4204</v>
      </c>
      <c r="AG80" s="1060"/>
      <c r="AH80" s="1060"/>
      <c r="AI80" s="1060"/>
      <c r="AJ80" s="1060"/>
      <c r="AK80" s="1060" t="s">
        <v>514</v>
      </c>
      <c r="AL80" s="1060"/>
      <c r="AM80" s="1060"/>
      <c r="AN80" s="1060"/>
      <c r="AO80" s="1060"/>
      <c r="AP80" s="1060" t="s">
        <v>514</v>
      </c>
      <c r="AQ80" s="1060"/>
      <c r="AR80" s="1060"/>
      <c r="AS80" s="1060"/>
      <c r="AT80" s="1060"/>
      <c r="AU80" s="1060" t="s">
        <v>514</v>
      </c>
      <c r="AV80" s="1060"/>
      <c r="AW80" s="1060"/>
      <c r="AX80" s="1060"/>
      <c r="AY80" s="1060"/>
      <c r="AZ80" s="1061"/>
      <c r="BA80" s="1061"/>
      <c r="BB80" s="1061"/>
      <c r="BC80" s="1061"/>
      <c r="BD80" s="1062"/>
      <c r="BE80" s="265"/>
      <c r="BF80" s="265"/>
      <c r="BG80" s="265"/>
      <c r="BH80" s="265"/>
      <c r="BI80" s="265"/>
      <c r="BJ80" s="265"/>
      <c r="BK80" s="265"/>
      <c r="BL80" s="265"/>
      <c r="BM80" s="265"/>
      <c r="BN80" s="265"/>
      <c r="BO80" s="265"/>
      <c r="BP80" s="265"/>
      <c r="BQ80" s="262">
        <v>74</v>
      </c>
      <c r="BR80" s="267"/>
      <c r="BS80" s="1042"/>
      <c r="BT80" s="1043"/>
      <c r="BU80" s="1043"/>
      <c r="BV80" s="1043"/>
      <c r="BW80" s="1043"/>
      <c r="BX80" s="1043"/>
      <c r="BY80" s="1043"/>
      <c r="BZ80" s="1043"/>
      <c r="CA80" s="1043"/>
      <c r="CB80" s="1043"/>
      <c r="CC80" s="1043"/>
      <c r="CD80" s="1043"/>
      <c r="CE80" s="1043"/>
      <c r="CF80" s="1043"/>
      <c r="CG80" s="1044"/>
      <c r="CH80" s="1045"/>
      <c r="CI80" s="1046"/>
      <c r="CJ80" s="1046"/>
      <c r="CK80" s="1046"/>
      <c r="CL80" s="1047"/>
      <c r="CM80" s="1045"/>
      <c r="CN80" s="1046"/>
      <c r="CO80" s="1046"/>
      <c r="CP80" s="1046"/>
      <c r="CQ80" s="1047"/>
      <c r="CR80" s="1045"/>
      <c r="CS80" s="1046"/>
      <c r="CT80" s="1046"/>
      <c r="CU80" s="1046"/>
      <c r="CV80" s="1047"/>
      <c r="CW80" s="1045"/>
      <c r="CX80" s="1046"/>
      <c r="CY80" s="1046"/>
      <c r="CZ80" s="1046"/>
      <c r="DA80" s="1047"/>
      <c r="DB80" s="1045"/>
      <c r="DC80" s="1046"/>
      <c r="DD80" s="1046"/>
      <c r="DE80" s="1046"/>
      <c r="DF80" s="1047"/>
      <c r="DG80" s="1045"/>
      <c r="DH80" s="1046"/>
      <c r="DI80" s="1046"/>
      <c r="DJ80" s="1046"/>
      <c r="DK80" s="1047"/>
      <c r="DL80" s="1045"/>
      <c r="DM80" s="1046"/>
      <c r="DN80" s="1046"/>
      <c r="DO80" s="1046"/>
      <c r="DP80" s="1047"/>
      <c r="DQ80" s="1045"/>
      <c r="DR80" s="1046"/>
      <c r="DS80" s="1046"/>
      <c r="DT80" s="1046"/>
      <c r="DU80" s="1047"/>
      <c r="DV80" s="1030"/>
      <c r="DW80" s="1031"/>
      <c r="DX80" s="1031"/>
      <c r="DY80" s="1031"/>
      <c r="DZ80" s="1032"/>
      <c r="EA80" s="246"/>
    </row>
    <row r="81" spans="1:131" s="247" customFormat="1" ht="26.25" customHeight="1">
      <c r="A81" s="261">
        <v>14</v>
      </c>
      <c r="B81" s="1063"/>
      <c r="C81" s="1064"/>
      <c r="D81" s="1064"/>
      <c r="E81" s="1064"/>
      <c r="F81" s="1064"/>
      <c r="G81" s="1064"/>
      <c r="H81" s="1064"/>
      <c r="I81" s="1064"/>
      <c r="J81" s="1064"/>
      <c r="K81" s="1064"/>
      <c r="L81" s="1064"/>
      <c r="M81" s="1064"/>
      <c r="N81" s="1064"/>
      <c r="O81" s="1064"/>
      <c r="P81" s="1065"/>
      <c r="Q81" s="1066"/>
      <c r="R81" s="1060"/>
      <c r="S81" s="1060"/>
      <c r="T81" s="1060"/>
      <c r="U81" s="1060"/>
      <c r="V81" s="1060"/>
      <c r="W81" s="1060"/>
      <c r="X81" s="1060"/>
      <c r="Y81" s="1060"/>
      <c r="Z81" s="1060"/>
      <c r="AA81" s="1060"/>
      <c r="AB81" s="1060"/>
      <c r="AC81" s="1060"/>
      <c r="AD81" s="1060"/>
      <c r="AE81" s="1060"/>
      <c r="AF81" s="1060"/>
      <c r="AG81" s="1060"/>
      <c r="AH81" s="1060"/>
      <c r="AI81" s="1060"/>
      <c r="AJ81" s="1060"/>
      <c r="AK81" s="1060"/>
      <c r="AL81" s="1060"/>
      <c r="AM81" s="1060"/>
      <c r="AN81" s="1060"/>
      <c r="AO81" s="1060"/>
      <c r="AP81" s="1060"/>
      <c r="AQ81" s="1060"/>
      <c r="AR81" s="1060"/>
      <c r="AS81" s="1060"/>
      <c r="AT81" s="1060"/>
      <c r="AU81" s="1060"/>
      <c r="AV81" s="1060"/>
      <c r="AW81" s="1060"/>
      <c r="AX81" s="1060"/>
      <c r="AY81" s="1060"/>
      <c r="AZ81" s="1061"/>
      <c r="BA81" s="1061"/>
      <c r="BB81" s="1061"/>
      <c r="BC81" s="1061"/>
      <c r="BD81" s="1062"/>
      <c r="BE81" s="265"/>
      <c r="BF81" s="265"/>
      <c r="BG81" s="265"/>
      <c r="BH81" s="265"/>
      <c r="BI81" s="265"/>
      <c r="BJ81" s="265"/>
      <c r="BK81" s="265"/>
      <c r="BL81" s="265"/>
      <c r="BM81" s="265"/>
      <c r="BN81" s="265"/>
      <c r="BO81" s="265"/>
      <c r="BP81" s="265"/>
      <c r="BQ81" s="262">
        <v>75</v>
      </c>
      <c r="BR81" s="267"/>
      <c r="BS81" s="1042"/>
      <c r="BT81" s="1043"/>
      <c r="BU81" s="1043"/>
      <c r="BV81" s="1043"/>
      <c r="BW81" s="1043"/>
      <c r="BX81" s="1043"/>
      <c r="BY81" s="1043"/>
      <c r="BZ81" s="1043"/>
      <c r="CA81" s="1043"/>
      <c r="CB81" s="1043"/>
      <c r="CC81" s="1043"/>
      <c r="CD81" s="1043"/>
      <c r="CE81" s="1043"/>
      <c r="CF81" s="1043"/>
      <c r="CG81" s="1044"/>
      <c r="CH81" s="1045"/>
      <c r="CI81" s="1046"/>
      <c r="CJ81" s="1046"/>
      <c r="CK81" s="1046"/>
      <c r="CL81" s="1047"/>
      <c r="CM81" s="1045"/>
      <c r="CN81" s="1046"/>
      <c r="CO81" s="1046"/>
      <c r="CP81" s="1046"/>
      <c r="CQ81" s="1047"/>
      <c r="CR81" s="1045"/>
      <c r="CS81" s="1046"/>
      <c r="CT81" s="1046"/>
      <c r="CU81" s="1046"/>
      <c r="CV81" s="1047"/>
      <c r="CW81" s="1045"/>
      <c r="CX81" s="1046"/>
      <c r="CY81" s="1046"/>
      <c r="CZ81" s="1046"/>
      <c r="DA81" s="1047"/>
      <c r="DB81" s="1045"/>
      <c r="DC81" s="1046"/>
      <c r="DD81" s="1046"/>
      <c r="DE81" s="1046"/>
      <c r="DF81" s="1047"/>
      <c r="DG81" s="1045"/>
      <c r="DH81" s="1046"/>
      <c r="DI81" s="1046"/>
      <c r="DJ81" s="1046"/>
      <c r="DK81" s="1047"/>
      <c r="DL81" s="1045"/>
      <c r="DM81" s="1046"/>
      <c r="DN81" s="1046"/>
      <c r="DO81" s="1046"/>
      <c r="DP81" s="1047"/>
      <c r="DQ81" s="1045"/>
      <c r="DR81" s="1046"/>
      <c r="DS81" s="1046"/>
      <c r="DT81" s="1046"/>
      <c r="DU81" s="1047"/>
      <c r="DV81" s="1030"/>
      <c r="DW81" s="1031"/>
      <c r="DX81" s="1031"/>
      <c r="DY81" s="1031"/>
      <c r="DZ81" s="1032"/>
      <c r="EA81" s="246"/>
    </row>
    <row r="82" spans="1:131" s="247" customFormat="1" ht="26.25" customHeight="1">
      <c r="A82" s="261">
        <v>15</v>
      </c>
      <c r="B82" s="1063"/>
      <c r="C82" s="1064"/>
      <c r="D82" s="1064"/>
      <c r="E82" s="1064"/>
      <c r="F82" s="1064"/>
      <c r="G82" s="1064"/>
      <c r="H82" s="1064"/>
      <c r="I82" s="1064"/>
      <c r="J82" s="1064"/>
      <c r="K82" s="1064"/>
      <c r="L82" s="1064"/>
      <c r="M82" s="1064"/>
      <c r="N82" s="1064"/>
      <c r="O82" s="1064"/>
      <c r="P82" s="1065"/>
      <c r="Q82" s="1066"/>
      <c r="R82" s="1060"/>
      <c r="S82" s="1060"/>
      <c r="T82" s="1060"/>
      <c r="U82" s="1060"/>
      <c r="V82" s="1060"/>
      <c r="W82" s="1060"/>
      <c r="X82" s="1060"/>
      <c r="Y82" s="1060"/>
      <c r="Z82" s="1060"/>
      <c r="AA82" s="1060"/>
      <c r="AB82" s="1060"/>
      <c r="AC82" s="1060"/>
      <c r="AD82" s="1060"/>
      <c r="AE82" s="1060"/>
      <c r="AF82" s="1060"/>
      <c r="AG82" s="1060"/>
      <c r="AH82" s="1060"/>
      <c r="AI82" s="1060"/>
      <c r="AJ82" s="1060"/>
      <c r="AK82" s="1060"/>
      <c r="AL82" s="1060"/>
      <c r="AM82" s="1060"/>
      <c r="AN82" s="1060"/>
      <c r="AO82" s="1060"/>
      <c r="AP82" s="1060"/>
      <c r="AQ82" s="1060"/>
      <c r="AR82" s="1060"/>
      <c r="AS82" s="1060"/>
      <c r="AT82" s="1060"/>
      <c r="AU82" s="1060"/>
      <c r="AV82" s="1060"/>
      <c r="AW82" s="1060"/>
      <c r="AX82" s="1060"/>
      <c r="AY82" s="1060"/>
      <c r="AZ82" s="1061"/>
      <c r="BA82" s="1061"/>
      <c r="BB82" s="1061"/>
      <c r="BC82" s="1061"/>
      <c r="BD82" s="1062"/>
      <c r="BE82" s="265"/>
      <c r="BF82" s="265"/>
      <c r="BG82" s="265"/>
      <c r="BH82" s="265"/>
      <c r="BI82" s="265"/>
      <c r="BJ82" s="265"/>
      <c r="BK82" s="265"/>
      <c r="BL82" s="265"/>
      <c r="BM82" s="265"/>
      <c r="BN82" s="265"/>
      <c r="BO82" s="265"/>
      <c r="BP82" s="265"/>
      <c r="BQ82" s="262">
        <v>76</v>
      </c>
      <c r="BR82" s="267"/>
      <c r="BS82" s="1042"/>
      <c r="BT82" s="1043"/>
      <c r="BU82" s="1043"/>
      <c r="BV82" s="1043"/>
      <c r="BW82" s="1043"/>
      <c r="BX82" s="1043"/>
      <c r="BY82" s="1043"/>
      <c r="BZ82" s="1043"/>
      <c r="CA82" s="1043"/>
      <c r="CB82" s="1043"/>
      <c r="CC82" s="1043"/>
      <c r="CD82" s="1043"/>
      <c r="CE82" s="1043"/>
      <c r="CF82" s="1043"/>
      <c r="CG82" s="1044"/>
      <c r="CH82" s="1045"/>
      <c r="CI82" s="1046"/>
      <c r="CJ82" s="1046"/>
      <c r="CK82" s="1046"/>
      <c r="CL82" s="1047"/>
      <c r="CM82" s="1045"/>
      <c r="CN82" s="1046"/>
      <c r="CO82" s="1046"/>
      <c r="CP82" s="1046"/>
      <c r="CQ82" s="1047"/>
      <c r="CR82" s="1045"/>
      <c r="CS82" s="1046"/>
      <c r="CT82" s="1046"/>
      <c r="CU82" s="1046"/>
      <c r="CV82" s="1047"/>
      <c r="CW82" s="1045"/>
      <c r="CX82" s="1046"/>
      <c r="CY82" s="1046"/>
      <c r="CZ82" s="1046"/>
      <c r="DA82" s="1047"/>
      <c r="DB82" s="1045"/>
      <c r="DC82" s="1046"/>
      <c r="DD82" s="1046"/>
      <c r="DE82" s="1046"/>
      <c r="DF82" s="1047"/>
      <c r="DG82" s="1045"/>
      <c r="DH82" s="1046"/>
      <c r="DI82" s="1046"/>
      <c r="DJ82" s="1046"/>
      <c r="DK82" s="1047"/>
      <c r="DL82" s="1045"/>
      <c r="DM82" s="1046"/>
      <c r="DN82" s="1046"/>
      <c r="DO82" s="1046"/>
      <c r="DP82" s="1047"/>
      <c r="DQ82" s="1045"/>
      <c r="DR82" s="1046"/>
      <c r="DS82" s="1046"/>
      <c r="DT82" s="1046"/>
      <c r="DU82" s="1047"/>
      <c r="DV82" s="1030"/>
      <c r="DW82" s="1031"/>
      <c r="DX82" s="1031"/>
      <c r="DY82" s="1031"/>
      <c r="DZ82" s="1032"/>
      <c r="EA82" s="246"/>
    </row>
    <row r="83" spans="1:131" s="247" customFormat="1" ht="26.25" customHeight="1">
      <c r="A83" s="261">
        <v>16</v>
      </c>
      <c r="B83" s="1063"/>
      <c r="C83" s="1064"/>
      <c r="D83" s="1064"/>
      <c r="E83" s="1064"/>
      <c r="F83" s="1064"/>
      <c r="G83" s="1064"/>
      <c r="H83" s="1064"/>
      <c r="I83" s="1064"/>
      <c r="J83" s="1064"/>
      <c r="K83" s="1064"/>
      <c r="L83" s="1064"/>
      <c r="M83" s="1064"/>
      <c r="N83" s="1064"/>
      <c r="O83" s="1064"/>
      <c r="P83" s="1065"/>
      <c r="Q83" s="1066"/>
      <c r="R83" s="1060"/>
      <c r="S83" s="1060"/>
      <c r="T83" s="1060"/>
      <c r="U83" s="1060"/>
      <c r="V83" s="1060"/>
      <c r="W83" s="1060"/>
      <c r="X83" s="1060"/>
      <c r="Y83" s="1060"/>
      <c r="Z83" s="1060"/>
      <c r="AA83" s="1060"/>
      <c r="AB83" s="1060"/>
      <c r="AC83" s="1060"/>
      <c r="AD83" s="1060"/>
      <c r="AE83" s="1060"/>
      <c r="AF83" s="1060"/>
      <c r="AG83" s="1060"/>
      <c r="AH83" s="1060"/>
      <c r="AI83" s="1060"/>
      <c r="AJ83" s="1060"/>
      <c r="AK83" s="1060"/>
      <c r="AL83" s="1060"/>
      <c r="AM83" s="1060"/>
      <c r="AN83" s="1060"/>
      <c r="AO83" s="1060"/>
      <c r="AP83" s="1060"/>
      <c r="AQ83" s="1060"/>
      <c r="AR83" s="1060"/>
      <c r="AS83" s="1060"/>
      <c r="AT83" s="1060"/>
      <c r="AU83" s="1060"/>
      <c r="AV83" s="1060"/>
      <c r="AW83" s="1060"/>
      <c r="AX83" s="1060"/>
      <c r="AY83" s="1060"/>
      <c r="AZ83" s="1061"/>
      <c r="BA83" s="1061"/>
      <c r="BB83" s="1061"/>
      <c r="BC83" s="1061"/>
      <c r="BD83" s="1062"/>
      <c r="BE83" s="265"/>
      <c r="BF83" s="265"/>
      <c r="BG83" s="265"/>
      <c r="BH83" s="265"/>
      <c r="BI83" s="265"/>
      <c r="BJ83" s="265"/>
      <c r="BK83" s="265"/>
      <c r="BL83" s="265"/>
      <c r="BM83" s="265"/>
      <c r="BN83" s="265"/>
      <c r="BO83" s="265"/>
      <c r="BP83" s="265"/>
      <c r="BQ83" s="262">
        <v>77</v>
      </c>
      <c r="BR83" s="267"/>
      <c r="BS83" s="1042"/>
      <c r="BT83" s="1043"/>
      <c r="BU83" s="1043"/>
      <c r="BV83" s="1043"/>
      <c r="BW83" s="1043"/>
      <c r="BX83" s="1043"/>
      <c r="BY83" s="1043"/>
      <c r="BZ83" s="1043"/>
      <c r="CA83" s="1043"/>
      <c r="CB83" s="1043"/>
      <c r="CC83" s="1043"/>
      <c r="CD83" s="1043"/>
      <c r="CE83" s="1043"/>
      <c r="CF83" s="1043"/>
      <c r="CG83" s="1044"/>
      <c r="CH83" s="1045"/>
      <c r="CI83" s="1046"/>
      <c r="CJ83" s="1046"/>
      <c r="CK83" s="1046"/>
      <c r="CL83" s="1047"/>
      <c r="CM83" s="1045"/>
      <c r="CN83" s="1046"/>
      <c r="CO83" s="1046"/>
      <c r="CP83" s="1046"/>
      <c r="CQ83" s="1047"/>
      <c r="CR83" s="1045"/>
      <c r="CS83" s="1046"/>
      <c r="CT83" s="1046"/>
      <c r="CU83" s="1046"/>
      <c r="CV83" s="1047"/>
      <c r="CW83" s="1045"/>
      <c r="CX83" s="1046"/>
      <c r="CY83" s="1046"/>
      <c r="CZ83" s="1046"/>
      <c r="DA83" s="1047"/>
      <c r="DB83" s="1045"/>
      <c r="DC83" s="1046"/>
      <c r="DD83" s="1046"/>
      <c r="DE83" s="1046"/>
      <c r="DF83" s="1047"/>
      <c r="DG83" s="1045"/>
      <c r="DH83" s="1046"/>
      <c r="DI83" s="1046"/>
      <c r="DJ83" s="1046"/>
      <c r="DK83" s="1047"/>
      <c r="DL83" s="1045"/>
      <c r="DM83" s="1046"/>
      <c r="DN83" s="1046"/>
      <c r="DO83" s="1046"/>
      <c r="DP83" s="1047"/>
      <c r="DQ83" s="1045"/>
      <c r="DR83" s="1046"/>
      <c r="DS83" s="1046"/>
      <c r="DT83" s="1046"/>
      <c r="DU83" s="1047"/>
      <c r="DV83" s="1030"/>
      <c r="DW83" s="1031"/>
      <c r="DX83" s="1031"/>
      <c r="DY83" s="1031"/>
      <c r="DZ83" s="1032"/>
      <c r="EA83" s="246"/>
    </row>
    <row r="84" spans="1:131" s="247" customFormat="1" ht="26.25" customHeight="1">
      <c r="A84" s="261">
        <v>17</v>
      </c>
      <c r="B84" s="1063"/>
      <c r="C84" s="1064"/>
      <c r="D84" s="1064"/>
      <c r="E84" s="1064"/>
      <c r="F84" s="1064"/>
      <c r="G84" s="1064"/>
      <c r="H84" s="1064"/>
      <c r="I84" s="1064"/>
      <c r="J84" s="1064"/>
      <c r="K84" s="1064"/>
      <c r="L84" s="1064"/>
      <c r="M84" s="1064"/>
      <c r="N84" s="1064"/>
      <c r="O84" s="1064"/>
      <c r="P84" s="1065"/>
      <c r="Q84" s="1066"/>
      <c r="R84" s="1060"/>
      <c r="S84" s="1060"/>
      <c r="T84" s="1060"/>
      <c r="U84" s="1060"/>
      <c r="V84" s="1060"/>
      <c r="W84" s="1060"/>
      <c r="X84" s="1060"/>
      <c r="Y84" s="1060"/>
      <c r="Z84" s="1060"/>
      <c r="AA84" s="1060"/>
      <c r="AB84" s="1060"/>
      <c r="AC84" s="1060"/>
      <c r="AD84" s="1060"/>
      <c r="AE84" s="1060"/>
      <c r="AF84" s="1060"/>
      <c r="AG84" s="1060"/>
      <c r="AH84" s="1060"/>
      <c r="AI84" s="1060"/>
      <c r="AJ84" s="1060"/>
      <c r="AK84" s="1060"/>
      <c r="AL84" s="1060"/>
      <c r="AM84" s="1060"/>
      <c r="AN84" s="1060"/>
      <c r="AO84" s="1060"/>
      <c r="AP84" s="1060"/>
      <c r="AQ84" s="1060"/>
      <c r="AR84" s="1060"/>
      <c r="AS84" s="1060"/>
      <c r="AT84" s="1060"/>
      <c r="AU84" s="1060"/>
      <c r="AV84" s="1060"/>
      <c r="AW84" s="1060"/>
      <c r="AX84" s="1060"/>
      <c r="AY84" s="1060"/>
      <c r="AZ84" s="1061"/>
      <c r="BA84" s="1061"/>
      <c r="BB84" s="1061"/>
      <c r="BC84" s="1061"/>
      <c r="BD84" s="1062"/>
      <c r="BE84" s="265"/>
      <c r="BF84" s="265"/>
      <c r="BG84" s="265"/>
      <c r="BH84" s="265"/>
      <c r="BI84" s="265"/>
      <c r="BJ84" s="265"/>
      <c r="BK84" s="265"/>
      <c r="BL84" s="265"/>
      <c r="BM84" s="265"/>
      <c r="BN84" s="265"/>
      <c r="BO84" s="265"/>
      <c r="BP84" s="265"/>
      <c r="BQ84" s="262">
        <v>78</v>
      </c>
      <c r="BR84" s="267"/>
      <c r="BS84" s="1042"/>
      <c r="BT84" s="1043"/>
      <c r="BU84" s="1043"/>
      <c r="BV84" s="1043"/>
      <c r="BW84" s="1043"/>
      <c r="BX84" s="1043"/>
      <c r="BY84" s="1043"/>
      <c r="BZ84" s="1043"/>
      <c r="CA84" s="1043"/>
      <c r="CB84" s="1043"/>
      <c r="CC84" s="1043"/>
      <c r="CD84" s="1043"/>
      <c r="CE84" s="1043"/>
      <c r="CF84" s="1043"/>
      <c r="CG84" s="1044"/>
      <c r="CH84" s="1045"/>
      <c r="CI84" s="1046"/>
      <c r="CJ84" s="1046"/>
      <c r="CK84" s="1046"/>
      <c r="CL84" s="1047"/>
      <c r="CM84" s="1045"/>
      <c r="CN84" s="1046"/>
      <c r="CO84" s="1046"/>
      <c r="CP84" s="1046"/>
      <c r="CQ84" s="1047"/>
      <c r="CR84" s="1045"/>
      <c r="CS84" s="1046"/>
      <c r="CT84" s="1046"/>
      <c r="CU84" s="1046"/>
      <c r="CV84" s="1047"/>
      <c r="CW84" s="1045"/>
      <c r="CX84" s="1046"/>
      <c r="CY84" s="1046"/>
      <c r="CZ84" s="1046"/>
      <c r="DA84" s="1047"/>
      <c r="DB84" s="1045"/>
      <c r="DC84" s="1046"/>
      <c r="DD84" s="1046"/>
      <c r="DE84" s="1046"/>
      <c r="DF84" s="1047"/>
      <c r="DG84" s="1045"/>
      <c r="DH84" s="1046"/>
      <c r="DI84" s="1046"/>
      <c r="DJ84" s="1046"/>
      <c r="DK84" s="1047"/>
      <c r="DL84" s="1045"/>
      <c r="DM84" s="1046"/>
      <c r="DN84" s="1046"/>
      <c r="DO84" s="1046"/>
      <c r="DP84" s="1047"/>
      <c r="DQ84" s="1045"/>
      <c r="DR84" s="1046"/>
      <c r="DS84" s="1046"/>
      <c r="DT84" s="1046"/>
      <c r="DU84" s="1047"/>
      <c r="DV84" s="1030"/>
      <c r="DW84" s="1031"/>
      <c r="DX84" s="1031"/>
      <c r="DY84" s="1031"/>
      <c r="DZ84" s="1032"/>
      <c r="EA84" s="246"/>
    </row>
    <row r="85" spans="1:131" s="247" customFormat="1" ht="26.25" customHeight="1">
      <c r="A85" s="261">
        <v>18</v>
      </c>
      <c r="B85" s="1063"/>
      <c r="C85" s="1064"/>
      <c r="D85" s="1064"/>
      <c r="E85" s="1064"/>
      <c r="F85" s="1064"/>
      <c r="G85" s="1064"/>
      <c r="H85" s="1064"/>
      <c r="I85" s="1064"/>
      <c r="J85" s="1064"/>
      <c r="K85" s="1064"/>
      <c r="L85" s="1064"/>
      <c r="M85" s="1064"/>
      <c r="N85" s="1064"/>
      <c r="O85" s="1064"/>
      <c r="P85" s="1065"/>
      <c r="Q85" s="1066"/>
      <c r="R85" s="1060"/>
      <c r="S85" s="1060"/>
      <c r="T85" s="1060"/>
      <c r="U85" s="1060"/>
      <c r="V85" s="1060"/>
      <c r="W85" s="1060"/>
      <c r="X85" s="1060"/>
      <c r="Y85" s="1060"/>
      <c r="Z85" s="1060"/>
      <c r="AA85" s="1060"/>
      <c r="AB85" s="1060"/>
      <c r="AC85" s="1060"/>
      <c r="AD85" s="1060"/>
      <c r="AE85" s="1060"/>
      <c r="AF85" s="1060"/>
      <c r="AG85" s="1060"/>
      <c r="AH85" s="1060"/>
      <c r="AI85" s="1060"/>
      <c r="AJ85" s="1060"/>
      <c r="AK85" s="1060"/>
      <c r="AL85" s="1060"/>
      <c r="AM85" s="1060"/>
      <c r="AN85" s="1060"/>
      <c r="AO85" s="1060"/>
      <c r="AP85" s="1060"/>
      <c r="AQ85" s="1060"/>
      <c r="AR85" s="1060"/>
      <c r="AS85" s="1060"/>
      <c r="AT85" s="1060"/>
      <c r="AU85" s="1060"/>
      <c r="AV85" s="1060"/>
      <c r="AW85" s="1060"/>
      <c r="AX85" s="1060"/>
      <c r="AY85" s="1060"/>
      <c r="AZ85" s="1061"/>
      <c r="BA85" s="1061"/>
      <c r="BB85" s="1061"/>
      <c r="BC85" s="1061"/>
      <c r="BD85" s="1062"/>
      <c r="BE85" s="265"/>
      <c r="BF85" s="265"/>
      <c r="BG85" s="265"/>
      <c r="BH85" s="265"/>
      <c r="BI85" s="265"/>
      <c r="BJ85" s="265"/>
      <c r="BK85" s="265"/>
      <c r="BL85" s="265"/>
      <c r="BM85" s="265"/>
      <c r="BN85" s="265"/>
      <c r="BO85" s="265"/>
      <c r="BP85" s="265"/>
      <c r="BQ85" s="262">
        <v>79</v>
      </c>
      <c r="BR85" s="267"/>
      <c r="BS85" s="1042"/>
      <c r="BT85" s="1043"/>
      <c r="BU85" s="1043"/>
      <c r="BV85" s="1043"/>
      <c r="BW85" s="1043"/>
      <c r="BX85" s="1043"/>
      <c r="BY85" s="1043"/>
      <c r="BZ85" s="1043"/>
      <c r="CA85" s="1043"/>
      <c r="CB85" s="1043"/>
      <c r="CC85" s="1043"/>
      <c r="CD85" s="1043"/>
      <c r="CE85" s="1043"/>
      <c r="CF85" s="1043"/>
      <c r="CG85" s="1044"/>
      <c r="CH85" s="1045"/>
      <c r="CI85" s="1046"/>
      <c r="CJ85" s="1046"/>
      <c r="CK85" s="1046"/>
      <c r="CL85" s="1047"/>
      <c r="CM85" s="1045"/>
      <c r="CN85" s="1046"/>
      <c r="CO85" s="1046"/>
      <c r="CP85" s="1046"/>
      <c r="CQ85" s="1047"/>
      <c r="CR85" s="1045"/>
      <c r="CS85" s="1046"/>
      <c r="CT85" s="1046"/>
      <c r="CU85" s="1046"/>
      <c r="CV85" s="1047"/>
      <c r="CW85" s="1045"/>
      <c r="CX85" s="1046"/>
      <c r="CY85" s="1046"/>
      <c r="CZ85" s="1046"/>
      <c r="DA85" s="1047"/>
      <c r="DB85" s="1045"/>
      <c r="DC85" s="1046"/>
      <c r="DD85" s="1046"/>
      <c r="DE85" s="1046"/>
      <c r="DF85" s="1047"/>
      <c r="DG85" s="1045"/>
      <c r="DH85" s="1046"/>
      <c r="DI85" s="1046"/>
      <c r="DJ85" s="1046"/>
      <c r="DK85" s="1047"/>
      <c r="DL85" s="1045"/>
      <c r="DM85" s="1046"/>
      <c r="DN85" s="1046"/>
      <c r="DO85" s="1046"/>
      <c r="DP85" s="1047"/>
      <c r="DQ85" s="1045"/>
      <c r="DR85" s="1046"/>
      <c r="DS85" s="1046"/>
      <c r="DT85" s="1046"/>
      <c r="DU85" s="1047"/>
      <c r="DV85" s="1030"/>
      <c r="DW85" s="1031"/>
      <c r="DX85" s="1031"/>
      <c r="DY85" s="1031"/>
      <c r="DZ85" s="1032"/>
      <c r="EA85" s="246"/>
    </row>
    <row r="86" spans="1:131" s="247" customFormat="1" ht="26.25" customHeight="1">
      <c r="A86" s="261">
        <v>19</v>
      </c>
      <c r="B86" s="1063"/>
      <c r="C86" s="1064"/>
      <c r="D86" s="1064"/>
      <c r="E86" s="1064"/>
      <c r="F86" s="1064"/>
      <c r="G86" s="1064"/>
      <c r="H86" s="1064"/>
      <c r="I86" s="1064"/>
      <c r="J86" s="1064"/>
      <c r="K86" s="1064"/>
      <c r="L86" s="1064"/>
      <c r="M86" s="1064"/>
      <c r="N86" s="1064"/>
      <c r="O86" s="1064"/>
      <c r="P86" s="1065"/>
      <c r="Q86" s="1066"/>
      <c r="R86" s="1060"/>
      <c r="S86" s="1060"/>
      <c r="T86" s="1060"/>
      <c r="U86" s="1060"/>
      <c r="V86" s="1060"/>
      <c r="W86" s="1060"/>
      <c r="X86" s="1060"/>
      <c r="Y86" s="1060"/>
      <c r="Z86" s="1060"/>
      <c r="AA86" s="1060"/>
      <c r="AB86" s="1060"/>
      <c r="AC86" s="1060"/>
      <c r="AD86" s="1060"/>
      <c r="AE86" s="1060"/>
      <c r="AF86" s="1060"/>
      <c r="AG86" s="1060"/>
      <c r="AH86" s="1060"/>
      <c r="AI86" s="1060"/>
      <c r="AJ86" s="1060"/>
      <c r="AK86" s="1060"/>
      <c r="AL86" s="1060"/>
      <c r="AM86" s="1060"/>
      <c r="AN86" s="1060"/>
      <c r="AO86" s="1060"/>
      <c r="AP86" s="1060"/>
      <c r="AQ86" s="1060"/>
      <c r="AR86" s="1060"/>
      <c r="AS86" s="1060"/>
      <c r="AT86" s="1060"/>
      <c r="AU86" s="1060"/>
      <c r="AV86" s="1060"/>
      <c r="AW86" s="1060"/>
      <c r="AX86" s="1060"/>
      <c r="AY86" s="1060"/>
      <c r="AZ86" s="1061"/>
      <c r="BA86" s="1061"/>
      <c r="BB86" s="1061"/>
      <c r="BC86" s="1061"/>
      <c r="BD86" s="1062"/>
      <c r="BE86" s="265"/>
      <c r="BF86" s="265"/>
      <c r="BG86" s="265"/>
      <c r="BH86" s="265"/>
      <c r="BI86" s="265"/>
      <c r="BJ86" s="265"/>
      <c r="BK86" s="265"/>
      <c r="BL86" s="265"/>
      <c r="BM86" s="265"/>
      <c r="BN86" s="265"/>
      <c r="BO86" s="265"/>
      <c r="BP86" s="265"/>
      <c r="BQ86" s="262">
        <v>80</v>
      </c>
      <c r="BR86" s="267"/>
      <c r="BS86" s="1042"/>
      <c r="BT86" s="1043"/>
      <c r="BU86" s="1043"/>
      <c r="BV86" s="1043"/>
      <c r="BW86" s="1043"/>
      <c r="BX86" s="1043"/>
      <c r="BY86" s="1043"/>
      <c r="BZ86" s="1043"/>
      <c r="CA86" s="1043"/>
      <c r="CB86" s="1043"/>
      <c r="CC86" s="1043"/>
      <c r="CD86" s="1043"/>
      <c r="CE86" s="1043"/>
      <c r="CF86" s="1043"/>
      <c r="CG86" s="1044"/>
      <c r="CH86" s="1045"/>
      <c r="CI86" s="1046"/>
      <c r="CJ86" s="1046"/>
      <c r="CK86" s="1046"/>
      <c r="CL86" s="1047"/>
      <c r="CM86" s="1045"/>
      <c r="CN86" s="1046"/>
      <c r="CO86" s="1046"/>
      <c r="CP86" s="1046"/>
      <c r="CQ86" s="1047"/>
      <c r="CR86" s="1045"/>
      <c r="CS86" s="1046"/>
      <c r="CT86" s="1046"/>
      <c r="CU86" s="1046"/>
      <c r="CV86" s="1047"/>
      <c r="CW86" s="1045"/>
      <c r="CX86" s="1046"/>
      <c r="CY86" s="1046"/>
      <c r="CZ86" s="1046"/>
      <c r="DA86" s="1047"/>
      <c r="DB86" s="1045"/>
      <c r="DC86" s="1046"/>
      <c r="DD86" s="1046"/>
      <c r="DE86" s="1046"/>
      <c r="DF86" s="1047"/>
      <c r="DG86" s="1045"/>
      <c r="DH86" s="1046"/>
      <c r="DI86" s="1046"/>
      <c r="DJ86" s="1046"/>
      <c r="DK86" s="1047"/>
      <c r="DL86" s="1045"/>
      <c r="DM86" s="1046"/>
      <c r="DN86" s="1046"/>
      <c r="DO86" s="1046"/>
      <c r="DP86" s="1047"/>
      <c r="DQ86" s="1045"/>
      <c r="DR86" s="1046"/>
      <c r="DS86" s="1046"/>
      <c r="DT86" s="1046"/>
      <c r="DU86" s="1047"/>
      <c r="DV86" s="1030"/>
      <c r="DW86" s="1031"/>
      <c r="DX86" s="1031"/>
      <c r="DY86" s="1031"/>
      <c r="DZ86" s="1032"/>
      <c r="EA86" s="246"/>
    </row>
    <row r="87" spans="1:131" s="247" customFormat="1" ht="26.25" customHeight="1">
      <c r="A87" s="269">
        <v>20</v>
      </c>
      <c r="B87" s="1053"/>
      <c r="C87" s="1054"/>
      <c r="D87" s="1054"/>
      <c r="E87" s="1054"/>
      <c r="F87" s="1054"/>
      <c r="G87" s="1054"/>
      <c r="H87" s="1054"/>
      <c r="I87" s="1054"/>
      <c r="J87" s="1054"/>
      <c r="K87" s="1054"/>
      <c r="L87" s="1054"/>
      <c r="M87" s="1054"/>
      <c r="N87" s="1054"/>
      <c r="O87" s="1054"/>
      <c r="P87" s="1055"/>
      <c r="Q87" s="1056"/>
      <c r="R87" s="1057"/>
      <c r="S87" s="1057"/>
      <c r="T87" s="1057"/>
      <c r="U87" s="1057"/>
      <c r="V87" s="1057"/>
      <c r="W87" s="1057"/>
      <c r="X87" s="1057"/>
      <c r="Y87" s="1057"/>
      <c r="Z87" s="1057"/>
      <c r="AA87" s="1057"/>
      <c r="AB87" s="1057"/>
      <c r="AC87" s="1057"/>
      <c r="AD87" s="1057"/>
      <c r="AE87" s="1057"/>
      <c r="AF87" s="1057"/>
      <c r="AG87" s="1057"/>
      <c r="AH87" s="1057"/>
      <c r="AI87" s="1057"/>
      <c r="AJ87" s="1057"/>
      <c r="AK87" s="1057"/>
      <c r="AL87" s="1057"/>
      <c r="AM87" s="1057"/>
      <c r="AN87" s="1057"/>
      <c r="AO87" s="1057"/>
      <c r="AP87" s="1057"/>
      <c r="AQ87" s="1057"/>
      <c r="AR87" s="1057"/>
      <c r="AS87" s="1057"/>
      <c r="AT87" s="1057"/>
      <c r="AU87" s="1057"/>
      <c r="AV87" s="1057"/>
      <c r="AW87" s="1057"/>
      <c r="AX87" s="1057"/>
      <c r="AY87" s="1057"/>
      <c r="AZ87" s="1058"/>
      <c r="BA87" s="1058"/>
      <c r="BB87" s="1058"/>
      <c r="BC87" s="1058"/>
      <c r="BD87" s="1059"/>
      <c r="BE87" s="265"/>
      <c r="BF87" s="265"/>
      <c r="BG87" s="265"/>
      <c r="BH87" s="265"/>
      <c r="BI87" s="265"/>
      <c r="BJ87" s="265"/>
      <c r="BK87" s="265"/>
      <c r="BL87" s="265"/>
      <c r="BM87" s="265"/>
      <c r="BN87" s="265"/>
      <c r="BO87" s="265"/>
      <c r="BP87" s="265"/>
      <c r="BQ87" s="262">
        <v>81</v>
      </c>
      <c r="BR87" s="267"/>
      <c r="BS87" s="1042"/>
      <c r="BT87" s="1043"/>
      <c r="BU87" s="1043"/>
      <c r="BV87" s="1043"/>
      <c r="BW87" s="1043"/>
      <c r="BX87" s="1043"/>
      <c r="BY87" s="1043"/>
      <c r="BZ87" s="1043"/>
      <c r="CA87" s="1043"/>
      <c r="CB87" s="1043"/>
      <c r="CC87" s="1043"/>
      <c r="CD87" s="1043"/>
      <c r="CE87" s="1043"/>
      <c r="CF87" s="1043"/>
      <c r="CG87" s="1044"/>
      <c r="CH87" s="1045"/>
      <c r="CI87" s="1046"/>
      <c r="CJ87" s="1046"/>
      <c r="CK87" s="1046"/>
      <c r="CL87" s="1047"/>
      <c r="CM87" s="1045"/>
      <c r="CN87" s="1046"/>
      <c r="CO87" s="1046"/>
      <c r="CP87" s="1046"/>
      <c r="CQ87" s="1047"/>
      <c r="CR87" s="1045"/>
      <c r="CS87" s="1046"/>
      <c r="CT87" s="1046"/>
      <c r="CU87" s="1046"/>
      <c r="CV87" s="1047"/>
      <c r="CW87" s="1045"/>
      <c r="CX87" s="1046"/>
      <c r="CY87" s="1046"/>
      <c r="CZ87" s="1046"/>
      <c r="DA87" s="1047"/>
      <c r="DB87" s="1045"/>
      <c r="DC87" s="1046"/>
      <c r="DD87" s="1046"/>
      <c r="DE87" s="1046"/>
      <c r="DF87" s="1047"/>
      <c r="DG87" s="1045"/>
      <c r="DH87" s="1046"/>
      <c r="DI87" s="1046"/>
      <c r="DJ87" s="1046"/>
      <c r="DK87" s="1047"/>
      <c r="DL87" s="1045"/>
      <c r="DM87" s="1046"/>
      <c r="DN87" s="1046"/>
      <c r="DO87" s="1046"/>
      <c r="DP87" s="1047"/>
      <c r="DQ87" s="1045"/>
      <c r="DR87" s="1046"/>
      <c r="DS87" s="1046"/>
      <c r="DT87" s="1046"/>
      <c r="DU87" s="1047"/>
      <c r="DV87" s="1030"/>
      <c r="DW87" s="1031"/>
      <c r="DX87" s="1031"/>
      <c r="DY87" s="1031"/>
      <c r="DZ87" s="1032"/>
      <c r="EA87" s="246"/>
    </row>
    <row r="88" spans="1:131" s="247" customFormat="1" ht="26.25" customHeight="1" thickBot="1">
      <c r="A88" s="264" t="s">
        <v>386</v>
      </c>
      <c r="B88" s="1033" t="s">
        <v>416</v>
      </c>
      <c r="C88" s="1034"/>
      <c r="D88" s="1034"/>
      <c r="E88" s="1034"/>
      <c r="F88" s="1034"/>
      <c r="G88" s="1034"/>
      <c r="H88" s="1034"/>
      <c r="I88" s="1034"/>
      <c r="J88" s="1034"/>
      <c r="K88" s="1034"/>
      <c r="L88" s="1034"/>
      <c r="M88" s="1034"/>
      <c r="N88" s="1034"/>
      <c r="O88" s="1034"/>
      <c r="P88" s="1035"/>
      <c r="Q88" s="1051"/>
      <c r="R88" s="1052"/>
      <c r="S88" s="1052"/>
      <c r="T88" s="1052"/>
      <c r="U88" s="1052"/>
      <c r="V88" s="1052"/>
      <c r="W88" s="1052"/>
      <c r="X88" s="1052"/>
      <c r="Y88" s="1052"/>
      <c r="Z88" s="1052"/>
      <c r="AA88" s="1052"/>
      <c r="AB88" s="1052"/>
      <c r="AC88" s="1052"/>
      <c r="AD88" s="1052"/>
      <c r="AE88" s="1052"/>
      <c r="AF88" s="1048">
        <v>5392</v>
      </c>
      <c r="AG88" s="1048"/>
      <c r="AH88" s="1048"/>
      <c r="AI88" s="1048"/>
      <c r="AJ88" s="1048"/>
      <c r="AK88" s="1052"/>
      <c r="AL88" s="1052"/>
      <c r="AM88" s="1052"/>
      <c r="AN88" s="1052"/>
      <c r="AO88" s="1052"/>
      <c r="AP88" s="1048">
        <v>174</v>
      </c>
      <c r="AQ88" s="1048"/>
      <c r="AR88" s="1048"/>
      <c r="AS88" s="1048"/>
      <c r="AT88" s="1048"/>
      <c r="AU88" s="1048">
        <v>144</v>
      </c>
      <c r="AV88" s="1048"/>
      <c r="AW88" s="1048"/>
      <c r="AX88" s="1048"/>
      <c r="AY88" s="1048"/>
      <c r="AZ88" s="1049"/>
      <c r="BA88" s="1049"/>
      <c r="BB88" s="1049"/>
      <c r="BC88" s="1049"/>
      <c r="BD88" s="1050"/>
      <c r="BE88" s="265"/>
      <c r="BF88" s="265"/>
      <c r="BG88" s="265"/>
      <c r="BH88" s="265"/>
      <c r="BI88" s="265"/>
      <c r="BJ88" s="265"/>
      <c r="BK88" s="265"/>
      <c r="BL88" s="265"/>
      <c r="BM88" s="265"/>
      <c r="BN88" s="265"/>
      <c r="BO88" s="265"/>
      <c r="BP88" s="265"/>
      <c r="BQ88" s="262">
        <v>82</v>
      </c>
      <c r="BR88" s="267"/>
      <c r="BS88" s="1042"/>
      <c r="BT88" s="1043"/>
      <c r="BU88" s="1043"/>
      <c r="BV88" s="1043"/>
      <c r="BW88" s="1043"/>
      <c r="BX88" s="1043"/>
      <c r="BY88" s="1043"/>
      <c r="BZ88" s="1043"/>
      <c r="CA88" s="1043"/>
      <c r="CB88" s="1043"/>
      <c r="CC88" s="1043"/>
      <c r="CD88" s="1043"/>
      <c r="CE88" s="1043"/>
      <c r="CF88" s="1043"/>
      <c r="CG88" s="1044"/>
      <c r="CH88" s="1045"/>
      <c r="CI88" s="1046"/>
      <c r="CJ88" s="1046"/>
      <c r="CK88" s="1046"/>
      <c r="CL88" s="1047"/>
      <c r="CM88" s="1045"/>
      <c r="CN88" s="1046"/>
      <c r="CO88" s="1046"/>
      <c r="CP88" s="1046"/>
      <c r="CQ88" s="1047"/>
      <c r="CR88" s="1045"/>
      <c r="CS88" s="1046"/>
      <c r="CT88" s="1046"/>
      <c r="CU88" s="1046"/>
      <c r="CV88" s="1047"/>
      <c r="CW88" s="1045"/>
      <c r="CX88" s="1046"/>
      <c r="CY88" s="1046"/>
      <c r="CZ88" s="1046"/>
      <c r="DA88" s="1047"/>
      <c r="DB88" s="1045"/>
      <c r="DC88" s="1046"/>
      <c r="DD88" s="1046"/>
      <c r="DE88" s="1046"/>
      <c r="DF88" s="1047"/>
      <c r="DG88" s="1045"/>
      <c r="DH88" s="1046"/>
      <c r="DI88" s="1046"/>
      <c r="DJ88" s="1046"/>
      <c r="DK88" s="1047"/>
      <c r="DL88" s="1045"/>
      <c r="DM88" s="1046"/>
      <c r="DN88" s="1046"/>
      <c r="DO88" s="1046"/>
      <c r="DP88" s="1047"/>
      <c r="DQ88" s="1045"/>
      <c r="DR88" s="1046"/>
      <c r="DS88" s="1046"/>
      <c r="DT88" s="1046"/>
      <c r="DU88" s="1047"/>
      <c r="DV88" s="1030"/>
      <c r="DW88" s="1031"/>
      <c r="DX88" s="1031"/>
      <c r="DY88" s="1031"/>
      <c r="DZ88" s="1032"/>
      <c r="EA88" s="246"/>
    </row>
    <row r="89" spans="1:131" s="247" customFormat="1" ht="26.25" hidden="1" customHeight="1">
      <c r="A89" s="270"/>
      <c r="B89" s="271"/>
      <c r="C89" s="271"/>
      <c r="D89" s="271"/>
      <c r="E89" s="271"/>
      <c r="F89" s="271"/>
      <c r="G89" s="271"/>
      <c r="H89" s="271"/>
      <c r="I89" s="271"/>
      <c r="J89" s="271"/>
      <c r="K89" s="271"/>
      <c r="L89" s="271"/>
      <c r="M89" s="271"/>
      <c r="N89" s="271"/>
      <c r="O89" s="271"/>
      <c r="P89" s="271"/>
      <c r="Q89" s="272"/>
      <c r="R89" s="272"/>
      <c r="S89" s="272"/>
      <c r="T89" s="272"/>
      <c r="U89" s="272"/>
      <c r="V89" s="272"/>
      <c r="W89" s="272"/>
      <c r="X89" s="272"/>
      <c r="Y89" s="272"/>
      <c r="Z89" s="272"/>
      <c r="AA89" s="272"/>
      <c r="AB89" s="272"/>
      <c r="AC89" s="272"/>
      <c r="AD89" s="272"/>
      <c r="AE89" s="272"/>
      <c r="AF89" s="272"/>
      <c r="AG89" s="272"/>
      <c r="AH89" s="272"/>
      <c r="AI89" s="272"/>
      <c r="AJ89" s="272"/>
      <c r="AK89" s="272"/>
      <c r="AL89" s="272"/>
      <c r="AM89" s="272"/>
      <c r="AN89" s="272"/>
      <c r="AO89" s="272"/>
      <c r="AP89" s="272"/>
      <c r="AQ89" s="272"/>
      <c r="AR89" s="272"/>
      <c r="AS89" s="272"/>
      <c r="AT89" s="272"/>
      <c r="AU89" s="272"/>
      <c r="AV89" s="272"/>
      <c r="AW89" s="272"/>
      <c r="AX89" s="272"/>
      <c r="AY89" s="272"/>
      <c r="AZ89" s="273"/>
      <c r="BA89" s="273"/>
      <c r="BB89" s="273"/>
      <c r="BC89" s="273"/>
      <c r="BD89" s="273"/>
      <c r="BE89" s="265"/>
      <c r="BF89" s="265"/>
      <c r="BG89" s="265"/>
      <c r="BH89" s="265"/>
      <c r="BI89" s="265"/>
      <c r="BJ89" s="265"/>
      <c r="BK89" s="265"/>
      <c r="BL89" s="265"/>
      <c r="BM89" s="265"/>
      <c r="BN89" s="265"/>
      <c r="BO89" s="265"/>
      <c r="BP89" s="265"/>
      <c r="BQ89" s="262">
        <v>83</v>
      </c>
      <c r="BR89" s="267"/>
      <c r="BS89" s="1042"/>
      <c r="BT89" s="1043"/>
      <c r="BU89" s="1043"/>
      <c r="BV89" s="1043"/>
      <c r="BW89" s="1043"/>
      <c r="BX89" s="1043"/>
      <c r="BY89" s="1043"/>
      <c r="BZ89" s="1043"/>
      <c r="CA89" s="1043"/>
      <c r="CB89" s="1043"/>
      <c r="CC89" s="1043"/>
      <c r="CD89" s="1043"/>
      <c r="CE89" s="1043"/>
      <c r="CF89" s="1043"/>
      <c r="CG89" s="1044"/>
      <c r="CH89" s="1045"/>
      <c r="CI89" s="1046"/>
      <c r="CJ89" s="1046"/>
      <c r="CK89" s="1046"/>
      <c r="CL89" s="1047"/>
      <c r="CM89" s="1045"/>
      <c r="CN89" s="1046"/>
      <c r="CO89" s="1046"/>
      <c r="CP89" s="1046"/>
      <c r="CQ89" s="1047"/>
      <c r="CR89" s="1045"/>
      <c r="CS89" s="1046"/>
      <c r="CT89" s="1046"/>
      <c r="CU89" s="1046"/>
      <c r="CV89" s="1047"/>
      <c r="CW89" s="1045"/>
      <c r="CX89" s="1046"/>
      <c r="CY89" s="1046"/>
      <c r="CZ89" s="1046"/>
      <c r="DA89" s="1047"/>
      <c r="DB89" s="1045"/>
      <c r="DC89" s="1046"/>
      <c r="DD89" s="1046"/>
      <c r="DE89" s="1046"/>
      <c r="DF89" s="1047"/>
      <c r="DG89" s="1045"/>
      <c r="DH89" s="1046"/>
      <c r="DI89" s="1046"/>
      <c r="DJ89" s="1046"/>
      <c r="DK89" s="1047"/>
      <c r="DL89" s="1045"/>
      <c r="DM89" s="1046"/>
      <c r="DN89" s="1046"/>
      <c r="DO89" s="1046"/>
      <c r="DP89" s="1047"/>
      <c r="DQ89" s="1045"/>
      <c r="DR89" s="1046"/>
      <c r="DS89" s="1046"/>
      <c r="DT89" s="1046"/>
      <c r="DU89" s="1047"/>
      <c r="DV89" s="1030"/>
      <c r="DW89" s="1031"/>
      <c r="DX89" s="1031"/>
      <c r="DY89" s="1031"/>
      <c r="DZ89" s="1032"/>
      <c r="EA89" s="246"/>
    </row>
    <row r="90" spans="1:131" s="247" customFormat="1" ht="26.25" hidden="1" customHeight="1">
      <c r="A90" s="270"/>
      <c r="B90" s="271"/>
      <c r="C90" s="271"/>
      <c r="D90" s="271"/>
      <c r="E90" s="271"/>
      <c r="F90" s="271"/>
      <c r="G90" s="271"/>
      <c r="H90" s="271"/>
      <c r="I90" s="271"/>
      <c r="J90" s="271"/>
      <c r="K90" s="271"/>
      <c r="L90" s="271"/>
      <c r="M90" s="271"/>
      <c r="N90" s="271"/>
      <c r="O90" s="271"/>
      <c r="P90" s="271"/>
      <c r="Q90" s="272"/>
      <c r="R90" s="272"/>
      <c r="S90" s="272"/>
      <c r="T90" s="272"/>
      <c r="U90" s="272"/>
      <c r="V90" s="272"/>
      <c r="W90" s="272"/>
      <c r="X90" s="272"/>
      <c r="Y90" s="272"/>
      <c r="Z90" s="272"/>
      <c r="AA90" s="272"/>
      <c r="AB90" s="272"/>
      <c r="AC90" s="272"/>
      <c r="AD90" s="272"/>
      <c r="AE90" s="272"/>
      <c r="AF90" s="272"/>
      <c r="AG90" s="272"/>
      <c r="AH90" s="272"/>
      <c r="AI90" s="272"/>
      <c r="AJ90" s="272"/>
      <c r="AK90" s="272"/>
      <c r="AL90" s="272"/>
      <c r="AM90" s="272"/>
      <c r="AN90" s="272"/>
      <c r="AO90" s="272"/>
      <c r="AP90" s="272"/>
      <c r="AQ90" s="272"/>
      <c r="AR90" s="272"/>
      <c r="AS90" s="272"/>
      <c r="AT90" s="272"/>
      <c r="AU90" s="272"/>
      <c r="AV90" s="272"/>
      <c r="AW90" s="272"/>
      <c r="AX90" s="272"/>
      <c r="AY90" s="272"/>
      <c r="AZ90" s="273"/>
      <c r="BA90" s="273"/>
      <c r="BB90" s="273"/>
      <c r="BC90" s="273"/>
      <c r="BD90" s="273"/>
      <c r="BE90" s="265"/>
      <c r="BF90" s="265"/>
      <c r="BG90" s="265"/>
      <c r="BH90" s="265"/>
      <c r="BI90" s="265"/>
      <c r="BJ90" s="265"/>
      <c r="BK90" s="265"/>
      <c r="BL90" s="265"/>
      <c r="BM90" s="265"/>
      <c r="BN90" s="265"/>
      <c r="BO90" s="265"/>
      <c r="BP90" s="265"/>
      <c r="BQ90" s="262">
        <v>84</v>
      </c>
      <c r="BR90" s="267"/>
      <c r="BS90" s="1042"/>
      <c r="BT90" s="1043"/>
      <c r="BU90" s="1043"/>
      <c r="BV90" s="1043"/>
      <c r="BW90" s="1043"/>
      <c r="BX90" s="1043"/>
      <c r="BY90" s="1043"/>
      <c r="BZ90" s="1043"/>
      <c r="CA90" s="1043"/>
      <c r="CB90" s="1043"/>
      <c r="CC90" s="1043"/>
      <c r="CD90" s="1043"/>
      <c r="CE90" s="1043"/>
      <c r="CF90" s="1043"/>
      <c r="CG90" s="1044"/>
      <c r="CH90" s="1045"/>
      <c r="CI90" s="1046"/>
      <c r="CJ90" s="1046"/>
      <c r="CK90" s="1046"/>
      <c r="CL90" s="1047"/>
      <c r="CM90" s="1045"/>
      <c r="CN90" s="1046"/>
      <c r="CO90" s="1046"/>
      <c r="CP90" s="1046"/>
      <c r="CQ90" s="1047"/>
      <c r="CR90" s="1045"/>
      <c r="CS90" s="1046"/>
      <c r="CT90" s="1046"/>
      <c r="CU90" s="1046"/>
      <c r="CV90" s="1047"/>
      <c r="CW90" s="1045"/>
      <c r="CX90" s="1046"/>
      <c r="CY90" s="1046"/>
      <c r="CZ90" s="1046"/>
      <c r="DA90" s="1047"/>
      <c r="DB90" s="1045"/>
      <c r="DC90" s="1046"/>
      <c r="DD90" s="1046"/>
      <c r="DE90" s="1046"/>
      <c r="DF90" s="1047"/>
      <c r="DG90" s="1045"/>
      <c r="DH90" s="1046"/>
      <c r="DI90" s="1046"/>
      <c r="DJ90" s="1046"/>
      <c r="DK90" s="1047"/>
      <c r="DL90" s="1045"/>
      <c r="DM90" s="1046"/>
      <c r="DN90" s="1046"/>
      <c r="DO90" s="1046"/>
      <c r="DP90" s="1047"/>
      <c r="DQ90" s="1045"/>
      <c r="DR90" s="1046"/>
      <c r="DS90" s="1046"/>
      <c r="DT90" s="1046"/>
      <c r="DU90" s="1047"/>
      <c r="DV90" s="1030"/>
      <c r="DW90" s="1031"/>
      <c r="DX90" s="1031"/>
      <c r="DY90" s="1031"/>
      <c r="DZ90" s="1032"/>
      <c r="EA90" s="246"/>
    </row>
    <row r="91" spans="1:131" s="247" customFormat="1" ht="26.25" hidden="1" customHeight="1">
      <c r="A91" s="270"/>
      <c r="B91" s="271"/>
      <c r="C91" s="271"/>
      <c r="D91" s="271"/>
      <c r="E91" s="271"/>
      <c r="F91" s="271"/>
      <c r="G91" s="271"/>
      <c r="H91" s="271"/>
      <c r="I91" s="271"/>
      <c r="J91" s="271"/>
      <c r="K91" s="271"/>
      <c r="L91" s="271"/>
      <c r="M91" s="271"/>
      <c r="N91" s="271"/>
      <c r="O91" s="271"/>
      <c r="P91" s="271"/>
      <c r="Q91" s="272"/>
      <c r="R91" s="272"/>
      <c r="S91" s="272"/>
      <c r="T91" s="272"/>
      <c r="U91" s="272"/>
      <c r="V91" s="272"/>
      <c r="W91" s="272"/>
      <c r="X91" s="272"/>
      <c r="Y91" s="272"/>
      <c r="Z91" s="272"/>
      <c r="AA91" s="272"/>
      <c r="AB91" s="272"/>
      <c r="AC91" s="272"/>
      <c r="AD91" s="272"/>
      <c r="AE91" s="272"/>
      <c r="AF91" s="272"/>
      <c r="AG91" s="272"/>
      <c r="AH91" s="272"/>
      <c r="AI91" s="272"/>
      <c r="AJ91" s="272"/>
      <c r="AK91" s="272"/>
      <c r="AL91" s="272"/>
      <c r="AM91" s="272"/>
      <c r="AN91" s="272"/>
      <c r="AO91" s="272"/>
      <c r="AP91" s="272"/>
      <c r="AQ91" s="272"/>
      <c r="AR91" s="272"/>
      <c r="AS91" s="272"/>
      <c r="AT91" s="272"/>
      <c r="AU91" s="272"/>
      <c r="AV91" s="272"/>
      <c r="AW91" s="272"/>
      <c r="AX91" s="272"/>
      <c r="AY91" s="272"/>
      <c r="AZ91" s="273"/>
      <c r="BA91" s="273"/>
      <c r="BB91" s="273"/>
      <c r="BC91" s="273"/>
      <c r="BD91" s="273"/>
      <c r="BE91" s="265"/>
      <c r="BF91" s="265"/>
      <c r="BG91" s="265"/>
      <c r="BH91" s="265"/>
      <c r="BI91" s="265"/>
      <c r="BJ91" s="265"/>
      <c r="BK91" s="265"/>
      <c r="BL91" s="265"/>
      <c r="BM91" s="265"/>
      <c r="BN91" s="265"/>
      <c r="BO91" s="265"/>
      <c r="BP91" s="265"/>
      <c r="BQ91" s="262">
        <v>85</v>
      </c>
      <c r="BR91" s="267"/>
      <c r="BS91" s="1042"/>
      <c r="BT91" s="1043"/>
      <c r="BU91" s="1043"/>
      <c r="BV91" s="1043"/>
      <c r="BW91" s="1043"/>
      <c r="BX91" s="1043"/>
      <c r="BY91" s="1043"/>
      <c r="BZ91" s="1043"/>
      <c r="CA91" s="1043"/>
      <c r="CB91" s="1043"/>
      <c r="CC91" s="1043"/>
      <c r="CD91" s="1043"/>
      <c r="CE91" s="1043"/>
      <c r="CF91" s="1043"/>
      <c r="CG91" s="1044"/>
      <c r="CH91" s="1045"/>
      <c r="CI91" s="1046"/>
      <c r="CJ91" s="1046"/>
      <c r="CK91" s="1046"/>
      <c r="CL91" s="1047"/>
      <c r="CM91" s="1045"/>
      <c r="CN91" s="1046"/>
      <c r="CO91" s="1046"/>
      <c r="CP91" s="1046"/>
      <c r="CQ91" s="1047"/>
      <c r="CR91" s="1045"/>
      <c r="CS91" s="1046"/>
      <c r="CT91" s="1046"/>
      <c r="CU91" s="1046"/>
      <c r="CV91" s="1047"/>
      <c r="CW91" s="1045"/>
      <c r="CX91" s="1046"/>
      <c r="CY91" s="1046"/>
      <c r="CZ91" s="1046"/>
      <c r="DA91" s="1047"/>
      <c r="DB91" s="1045"/>
      <c r="DC91" s="1046"/>
      <c r="DD91" s="1046"/>
      <c r="DE91" s="1046"/>
      <c r="DF91" s="1047"/>
      <c r="DG91" s="1045"/>
      <c r="DH91" s="1046"/>
      <c r="DI91" s="1046"/>
      <c r="DJ91" s="1046"/>
      <c r="DK91" s="1047"/>
      <c r="DL91" s="1045"/>
      <c r="DM91" s="1046"/>
      <c r="DN91" s="1046"/>
      <c r="DO91" s="1046"/>
      <c r="DP91" s="1047"/>
      <c r="DQ91" s="1045"/>
      <c r="DR91" s="1046"/>
      <c r="DS91" s="1046"/>
      <c r="DT91" s="1046"/>
      <c r="DU91" s="1047"/>
      <c r="DV91" s="1030"/>
      <c r="DW91" s="1031"/>
      <c r="DX91" s="1031"/>
      <c r="DY91" s="1031"/>
      <c r="DZ91" s="1032"/>
      <c r="EA91" s="246"/>
    </row>
    <row r="92" spans="1:131" s="247" customFormat="1" ht="26.25" hidden="1" customHeight="1">
      <c r="A92" s="270"/>
      <c r="B92" s="271"/>
      <c r="C92" s="271"/>
      <c r="D92" s="271"/>
      <c r="E92" s="271"/>
      <c r="F92" s="271"/>
      <c r="G92" s="271"/>
      <c r="H92" s="271"/>
      <c r="I92" s="271"/>
      <c r="J92" s="271"/>
      <c r="K92" s="271"/>
      <c r="L92" s="271"/>
      <c r="M92" s="271"/>
      <c r="N92" s="271"/>
      <c r="O92" s="271"/>
      <c r="P92" s="271"/>
      <c r="Q92" s="272"/>
      <c r="R92" s="272"/>
      <c r="S92" s="272"/>
      <c r="T92" s="272"/>
      <c r="U92" s="272"/>
      <c r="V92" s="272"/>
      <c r="W92" s="272"/>
      <c r="X92" s="272"/>
      <c r="Y92" s="272"/>
      <c r="Z92" s="272"/>
      <c r="AA92" s="272"/>
      <c r="AB92" s="272"/>
      <c r="AC92" s="272"/>
      <c r="AD92" s="272"/>
      <c r="AE92" s="272"/>
      <c r="AF92" s="272"/>
      <c r="AG92" s="272"/>
      <c r="AH92" s="272"/>
      <c r="AI92" s="272"/>
      <c r="AJ92" s="272"/>
      <c r="AK92" s="272"/>
      <c r="AL92" s="272"/>
      <c r="AM92" s="272"/>
      <c r="AN92" s="272"/>
      <c r="AO92" s="272"/>
      <c r="AP92" s="272"/>
      <c r="AQ92" s="272"/>
      <c r="AR92" s="272"/>
      <c r="AS92" s="272"/>
      <c r="AT92" s="272"/>
      <c r="AU92" s="272"/>
      <c r="AV92" s="272"/>
      <c r="AW92" s="272"/>
      <c r="AX92" s="272"/>
      <c r="AY92" s="272"/>
      <c r="AZ92" s="273"/>
      <c r="BA92" s="273"/>
      <c r="BB92" s="273"/>
      <c r="BC92" s="273"/>
      <c r="BD92" s="273"/>
      <c r="BE92" s="265"/>
      <c r="BF92" s="265"/>
      <c r="BG92" s="265"/>
      <c r="BH92" s="265"/>
      <c r="BI92" s="265"/>
      <c r="BJ92" s="265"/>
      <c r="BK92" s="265"/>
      <c r="BL92" s="265"/>
      <c r="BM92" s="265"/>
      <c r="BN92" s="265"/>
      <c r="BO92" s="265"/>
      <c r="BP92" s="265"/>
      <c r="BQ92" s="262">
        <v>86</v>
      </c>
      <c r="BR92" s="267"/>
      <c r="BS92" s="1042"/>
      <c r="BT92" s="1043"/>
      <c r="BU92" s="1043"/>
      <c r="BV92" s="1043"/>
      <c r="BW92" s="1043"/>
      <c r="BX92" s="1043"/>
      <c r="BY92" s="1043"/>
      <c r="BZ92" s="1043"/>
      <c r="CA92" s="1043"/>
      <c r="CB92" s="1043"/>
      <c r="CC92" s="1043"/>
      <c r="CD92" s="1043"/>
      <c r="CE92" s="1043"/>
      <c r="CF92" s="1043"/>
      <c r="CG92" s="1044"/>
      <c r="CH92" s="1045"/>
      <c r="CI92" s="1046"/>
      <c r="CJ92" s="1046"/>
      <c r="CK92" s="1046"/>
      <c r="CL92" s="1047"/>
      <c r="CM92" s="1045"/>
      <c r="CN92" s="1046"/>
      <c r="CO92" s="1046"/>
      <c r="CP92" s="1046"/>
      <c r="CQ92" s="1047"/>
      <c r="CR92" s="1045"/>
      <c r="CS92" s="1046"/>
      <c r="CT92" s="1046"/>
      <c r="CU92" s="1046"/>
      <c r="CV92" s="1047"/>
      <c r="CW92" s="1045"/>
      <c r="CX92" s="1046"/>
      <c r="CY92" s="1046"/>
      <c r="CZ92" s="1046"/>
      <c r="DA92" s="1047"/>
      <c r="DB92" s="1045"/>
      <c r="DC92" s="1046"/>
      <c r="DD92" s="1046"/>
      <c r="DE92" s="1046"/>
      <c r="DF92" s="1047"/>
      <c r="DG92" s="1045"/>
      <c r="DH92" s="1046"/>
      <c r="DI92" s="1046"/>
      <c r="DJ92" s="1046"/>
      <c r="DK92" s="1047"/>
      <c r="DL92" s="1045"/>
      <c r="DM92" s="1046"/>
      <c r="DN92" s="1046"/>
      <c r="DO92" s="1046"/>
      <c r="DP92" s="1047"/>
      <c r="DQ92" s="1045"/>
      <c r="DR92" s="1046"/>
      <c r="DS92" s="1046"/>
      <c r="DT92" s="1046"/>
      <c r="DU92" s="1047"/>
      <c r="DV92" s="1030"/>
      <c r="DW92" s="1031"/>
      <c r="DX92" s="1031"/>
      <c r="DY92" s="1031"/>
      <c r="DZ92" s="1032"/>
      <c r="EA92" s="246"/>
    </row>
    <row r="93" spans="1:131" s="247" customFormat="1" ht="26.25" hidden="1" customHeight="1">
      <c r="A93" s="270"/>
      <c r="B93" s="271"/>
      <c r="C93" s="271"/>
      <c r="D93" s="271"/>
      <c r="E93" s="271"/>
      <c r="F93" s="271"/>
      <c r="G93" s="271"/>
      <c r="H93" s="271"/>
      <c r="I93" s="271"/>
      <c r="J93" s="271"/>
      <c r="K93" s="271"/>
      <c r="L93" s="271"/>
      <c r="M93" s="271"/>
      <c r="N93" s="271"/>
      <c r="O93" s="271"/>
      <c r="P93" s="271"/>
      <c r="Q93" s="272"/>
      <c r="R93" s="272"/>
      <c r="S93" s="272"/>
      <c r="T93" s="272"/>
      <c r="U93" s="272"/>
      <c r="V93" s="272"/>
      <c r="W93" s="272"/>
      <c r="X93" s="272"/>
      <c r="Y93" s="272"/>
      <c r="Z93" s="272"/>
      <c r="AA93" s="272"/>
      <c r="AB93" s="272"/>
      <c r="AC93" s="272"/>
      <c r="AD93" s="272"/>
      <c r="AE93" s="272"/>
      <c r="AF93" s="272"/>
      <c r="AG93" s="272"/>
      <c r="AH93" s="272"/>
      <c r="AI93" s="272"/>
      <c r="AJ93" s="272"/>
      <c r="AK93" s="272"/>
      <c r="AL93" s="272"/>
      <c r="AM93" s="272"/>
      <c r="AN93" s="272"/>
      <c r="AO93" s="272"/>
      <c r="AP93" s="272"/>
      <c r="AQ93" s="272"/>
      <c r="AR93" s="272"/>
      <c r="AS93" s="272"/>
      <c r="AT93" s="272"/>
      <c r="AU93" s="272"/>
      <c r="AV93" s="272"/>
      <c r="AW93" s="272"/>
      <c r="AX93" s="272"/>
      <c r="AY93" s="272"/>
      <c r="AZ93" s="273"/>
      <c r="BA93" s="273"/>
      <c r="BB93" s="273"/>
      <c r="BC93" s="273"/>
      <c r="BD93" s="273"/>
      <c r="BE93" s="265"/>
      <c r="BF93" s="265"/>
      <c r="BG93" s="265"/>
      <c r="BH93" s="265"/>
      <c r="BI93" s="265"/>
      <c r="BJ93" s="265"/>
      <c r="BK93" s="265"/>
      <c r="BL93" s="265"/>
      <c r="BM93" s="265"/>
      <c r="BN93" s="265"/>
      <c r="BO93" s="265"/>
      <c r="BP93" s="265"/>
      <c r="BQ93" s="262">
        <v>87</v>
      </c>
      <c r="BR93" s="267"/>
      <c r="BS93" s="1042"/>
      <c r="BT93" s="1043"/>
      <c r="BU93" s="1043"/>
      <c r="BV93" s="1043"/>
      <c r="BW93" s="1043"/>
      <c r="BX93" s="1043"/>
      <c r="BY93" s="1043"/>
      <c r="BZ93" s="1043"/>
      <c r="CA93" s="1043"/>
      <c r="CB93" s="1043"/>
      <c r="CC93" s="1043"/>
      <c r="CD93" s="1043"/>
      <c r="CE93" s="1043"/>
      <c r="CF93" s="1043"/>
      <c r="CG93" s="1044"/>
      <c r="CH93" s="1045"/>
      <c r="CI93" s="1046"/>
      <c r="CJ93" s="1046"/>
      <c r="CK93" s="1046"/>
      <c r="CL93" s="1047"/>
      <c r="CM93" s="1045"/>
      <c r="CN93" s="1046"/>
      <c r="CO93" s="1046"/>
      <c r="CP93" s="1046"/>
      <c r="CQ93" s="1047"/>
      <c r="CR93" s="1045"/>
      <c r="CS93" s="1046"/>
      <c r="CT93" s="1046"/>
      <c r="CU93" s="1046"/>
      <c r="CV93" s="1047"/>
      <c r="CW93" s="1045"/>
      <c r="CX93" s="1046"/>
      <c r="CY93" s="1046"/>
      <c r="CZ93" s="1046"/>
      <c r="DA93" s="1047"/>
      <c r="DB93" s="1045"/>
      <c r="DC93" s="1046"/>
      <c r="DD93" s="1046"/>
      <c r="DE93" s="1046"/>
      <c r="DF93" s="1047"/>
      <c r="DG93" s="1045"/>
      <c r="DH93" s="1046"/>
      <c r="DI93" s="1046"/>
      <c r="DJ93" s="1046"/>
      <c r="DK93" s="1047"/>
      <c r="DL93" s="1045"/>
      <c r="DM93" s="1046"/>
      <c r="DN93" s="1046"/>
      <c r="DO93" s="1046"/>
      <c r="DP93" s="1047"/>
      <c r="DQ93" s="1045"/>
      <c r="DR93" s="1046"/>
      <c r="DS93" s="1046"/>
      <c r="DT93" s="1046"/>
      <c r="DU93" s="1047"/>
      <c r="DV93" s="1030"/>
      <c r="DW93" s="1031"/>
      <c r="DX93" s="1031"/>
      <c r="DY93" s="1031"/>
      <c r="DZ93" s="1032"/>
      <c r="EA93" s="246"/>
    </row>
    <row r="94" spans="1:131" s="247" customFormat="1" ht="26.25" hidden="1" customHeight="1">
      <c r="A94" s="270"/>
      <c r="B94" s="271"/>
      <c r="C94" s="271"/>
      <c r="D94" s="271"/>
      <c r="E94" s="271"/>
      <c r="F94" s="271"/>
      <c r="G94" s="271"/>
      <c r="H94" s="271"/>
      <c r="I94" s="271"/>
      <c r="J94" s="271"/>
      <c r="K94" s="271"/>
      <c r="L94" s="271"/>
      <c r="M94" s="271"/>
      <c r="N94" s="271"/>
      <c r="O94" s="271"/>
      <c r="P94" s="271"/>
      <c r="Q94" s="272"/>
      <c r="R94" s="272"/>
      <c r="S94" s="272"/>
      <c r="T94" s="272"/>
      <c r="U94" s="272"/>
      <c r="V94" s="272"/>
      <c r="W94" s="272"/>
      <c r="X94" s="272"/>
      <c r="Y94" s="272"/>
      <c r="Z94" s="272"/>
      <c r="AA94" s="272"/>
      <c r="AB94" s="272"/>
      <c r="AC94" s="272"/>
      <c r="AD94" s="272"/>
      <c r="AE94" s="272"/>
      <c r="AF94" s="272"/>
      <c r="AG94" s="272"/>
      <c r="AH94" s="272"/>
      <c r="AI94" s="272"/>
      <c r="AJ94" s="272"/>
      <c r="AK94" s="272"/>
      <c r="AL94" s="272"/>
      <c r="AM94" s="272"/>
      <c r="AN94" s="272"/>
      <c r="AO94" s="272"/>
      <c r="AP94" s="272"/>
      <c r="AQ94" s="272"/>
      <c r="AR94" s="272"/>
      <c r="AS94" s="272"/>
      <c r="AT94" s="272"/>
      <c r="AU94" s="272"/>
      <c r="AV94" s="272"/>
      <c r="AW94" s="272"/>
      <c r="AX94" s="272"/>
      <c r="AY94" s="272"/>
      <c r="AZ94" s="273"/>
      <c r="BA94" s="273"/>
      <c r="BB94" s="273"/>
      <c r="BC94" s="273"/>
      <c r="BD94" s="273"/>
      <c r="BE94" s="265"/>
      <c r="BF94" s="265"/>
      <c r="BG94" s="265"/>
      <c r="BH94" s="265"/>
      <c r="BI94" s="265"/>
      <c r="BJ94" s="265"/>
      <c r="BK94" s="265"/>
      <c r="BL94" s="265"/>
      <c r="BM94" s="265"/>
      <c r="BN94" s="265"/>
      <c r="BO94" s="265"/>
      <c r="BP94" s="265"/>
      <c r="BQ94" s="262">
        <v>88</v>
      </c>
      <c r="BR94" s="267"/>
      <c r="BS94" s="1042"/>
      <c r="BT94" s="1043"/>
      <c r="BU94" s="1043"/>
      <c r="BV94" s="1043"/>
      <c r="BW94" s="1043"/>
      <c r="BX94" s="1043"/>
      <c r="BY94" s="1043"/>
      <c r="BZ94" s="1043"/>
      <c r="CA94" s="1043"/>
      <c r="CB94" s="1043"/>
      <c r="CC94" s="1043"/>
      <c r="CD94" s="1043"/>
      <c r="CE94" s="1043"/>
      <c r="CF94" s="1043"/>
      <c r="CG94" s="1044"/>
      <c r="CH94" s="1045"/>
      <c r="CI94" s="1046"/>
      <c r="CJ94" s="1046"/>
      <c r="CK94" s="1046"/>
      <c r="CL94" s="1047"/>
      <c r="CM94" s="1045"/>
      <c r="CN94" s="1046"/>
      <c r="CO94" s="1046"/>
      <c r="CP94" s="1046"/>
      <c r="CQ94" s="1047"/>
      <c r="CR94" s="1045"/>
      <c r="CS94" s="1046"/>
      <c r="CT94" s="1046"/>
      <c r="CU94" s="1046"/>
      <c r="CV94" s="1047"/>
      <c r="CW94" s="1045"/>
      <c r="CX94" s="1046"/>
      <c r="CY94" s="1046"/>
      <c r="CZ94" s="1046"/>
      <c r="DA94" s="1047"/>
      <c r="DB94" s="1045"/>
      <c r="DC94" s="1046"/>
      <c r="DD94" s="1046"/>
      <c r="DE94" s="1046"/>
      <c r="DF94" s="1047"/>
      <c r="DG94" s="1045"/>
      <c r="DH94" s="1046"/>
      <c r="DI94" s="1046"/>
      <c r="DJ94" s="1046"/>
      <c r="DK94" s="1047"/>
      <c r="DL94" s="1045"/>
      <c r="DM94" s="1046"/>
      <c r="DN94" s="1046"/>
      <c r="DO94" s="1046"/>
      <c r="DP94" s="1047"/>
      <c r="DQ94" s="1045"/>
      <c r="DR94" s="1046"/>
      <c r="DS94" s="1046"/>
      <c r="DT94" s="1046"/>
      <c r="DU94" s="1047"/>
      <c r="DV94" s="1030"/>
      <c r="DW94" s="1031"/>
      <c r="DX94" s="1031"/>
      <c r="DY94" s="1031"/>
      <c r="DZ94" s="1032"/>
      <c r="EA94" s="246"/>
    </row>
    <row r="95" spans="1:131" s="247" customFormat="1" ht="26.25" hidden="1" customHeight="1">
      <c r="A95" s="270"/>
      <c r="B95" s="271"/>
      <c r="C95" s="271"/>
      <c r="D95" s="271"/>
      <c r="E95" s="271"/>
      <c r="F95" s="271"/>
      <c r="G95" s="271"/>
      <c r="H95" s="271"/>
      <c r="I95" s="271"/>
      <c r="J95" s="271"/>
      <c r="K95" s="271"/>
      <c r="L95" s="271"/>
      <c r="M95" s="271"/>
      <c r="N95" s="271"/>
      <c r="O95" s="271"/>
      <c r="P95" s="271"/>
      <c r="Q95" s="272"/>
      <c r="R95" s="272"/>
      <c r="S95" s="272"/>
      <c r="T95" s="272"/>
      <c r="U95" s="272"/>
      <c r="V95" s="272"/>
      <c r="W95" s="272"/>
      <c r="X95" s="272"/>
      <c r="Y95" s="272"/>
      <c r="Z95" s="272"/>
      <c r="AA95" s="272"/>
      <c r="AB95" s="272"/>
      <c r="AC95" s="272"/>
      <c r="AD95" s="272"/>
      <c r="AE95" s="272"/>
      <c r="AF95" s="272"/>
      <c r="AG95" s="272"/>
      <c r="AH95" s="272"/>
      <c r="AI95" s="272"/>
      <c r="AJ95" s="272"/>
      <c r="AK95" s="272"/>
      <c r="AL95" s="272"/>
      <c r="AM95" s="272"/>
      <c r="AN95" s="272"/>
      <c r="AO95" s="272"/>
      <c r="AP95" s="272"/>
      <c r="AQ95" s="272"/>
      <c r="AR95" s="272"/>
      <c r="AS95" s="272"/>
      <c r="AT95" s="272"/>
      <c r="AU95" s="272"/>
      <c r="AV95" s="272"/>
      <c r="AW95" s="272"/>
      <c r="AX95" s="272"/>
      <c r="AY95" s="272"/>
      <c r="AZ95" s="273"/>
      <c r="BA95" s="273"/>
      <c r="BB95" s="273"/>
      <c r="BC95" s="273"/>
      <c r="BD95" s="273"/>
      <c r="BE95" s="265"/>
      <c r="BF95" s="265"/>
      <c r="BG95" s="265"/>
      <c r="BH95" s="265"/>
      <c r="BI95" s="265"/>
      <c r="BJ95" s="265"/>
      <c r="BK95" s="265"/>
      <c r="BL95" s="265"/>
      <c r="BM95" s="265"/>
      <c r="BN95" s="265"/>
      <c r="BO95" s="265"/>
      <c r="BP95" s="265"/>
      <c r="BQ95" s="262">
        <v>89</v>
      </c>
      <c r="BR95" s="267"/>
      <c r="BS95" s="1042"/>
      <c r="BT95" s="1043"/>
      <c r="BU95" s="1043"/>
      <c r="BV95" s="1043"/>
      <c r="BW95" s="1043"/>
      <c r="BX95" s="1043"/>
      <c r="BY95" s="1043"/>
      <c r="BZ95" s="1043"/>
      <c r="CA95" s="1043"/>
      <c r="CB95" s="1043"/>
      <c r="CC95" s="1043"/>
      <c r="CD95" s="1043"/>
      <c r="CE95" s="1043"/>
      <c r="CF95" s="1043"/>
      <c r="CG95" s="1044"/>
      <c r="CH95" s="1045"/>
      <c r="CI95" s="1046"/>
      <c r="CJ95" s="1046"/>
      <c r="CK95" s="1046"/>
      <c r="CL95" s="1047"/>
      <c r="CM95" s="1045"/>
      <c r="CN95" s="1046"/>
      <c r="CO95" s="1046"/>
      <c r="CP95" s="1046"/>
      <c r="CQ95" s="1047"/>
      <c r="CR95" s="1045"/>
      <c r="CS95" s="1046"/>
      <c r="CT95" s="1046"/>
      <c r="CU95" s="1046"/>
      <c r="CV95" s="1047"/>
      <c r="CW95" s="1045"/>
      <c r="CX95" s="1046"/>
      <c r="CY95" s="1046"/>
      <c r="CZ95" s="1046"/>
      <c r="DA95" s="1047"/>
      <c r="DB95" s="1045"/>
      <c r="DC95" s="1046"/>
      <c r="DD95" s="1046"/>
      <c r="DE95" s="1046"/>
      <c r="DF95" s="1047"/>
      <c r="DG95" s="1045"/>
      <c r="DH95" s="1046"/>
      <c r="DI95" s="1046"/>
      <c r="DJ95" s="1046"/>
      <c r="DK95" s="1047"/>
      <c r="DL95" s="1045"/>
      <c r="DM95" s="1046"/>
      <c r="DN95" s="1046"/>
      <c r="DO95" s="1046"/>
      <c r="DP95" s="1047"/>
      <c r="DQ95" s="1045"/>
      <c r="DR95" s="1046"/>
      <c r="DS95" s="1046"/>
      <c r="DT95" s="1046"/>
      <c r="DU95" s="1047"/>
      <c r="DV95" s="1030"/>
      <c r="DW95" s="1031"/>
      <c r="DX95" s="1031"/>
      <c r="DY95" s="1031"/>
      <c r="DZ95" s="1032"/>
      <c r="EA95" s="246"/>
    </row>
    <row r="96" spans="1:131" s="247" customFormat="1" ht="26.25" hidden="1" customHeight="1">
      <c r="A96" s="270"/>
      <c r="B96" s="271"/>
      <c r="C96" s="271"/>
      <c r="D96" s="271"/>
      <c r="E96" s="271"/>
      <c r="F96" s="271"/>
      <c r="G96" s="271"/>
      <c r="H96" s="271"/>
      <c r="I96" s="271"/>
      <c r="J96" s="271"/>
      <c r="K96" s="271"/>
      <c r="L96" s="271"/>
      <c r="M96" s="271"/>
      <c r="N96" s="271"/>
      <c r="O96" s="271"/>
      <c r="P96" s="271"/>
      <c r="Q96" s="272"/>
      <c r="R96" s="272"/>
      <c r="S96" s="272"/>
      <c r="T96" s="272"/>
      <c r="U96" s="272"/>
      <c r="V96" s="272"/>
      <c r="W96" s="272"/>
      <c r="X96" s="272"/>
      <c r="Y96" s="272"/>
      <c r="Z96" s="272"/>
      <c r="AA96" s="272"/>
      <c r="AB96" s="272"/>
      <c r="AC96" s="272"/>
      <c r="AD96" s="272"/>
      <c r="AE96" s="272"/>
      <c r="AF96" s="272"/>
      <c r="AG96" s="272"/>
      <c r="AH96" s="272"/>
      <c r="AI96" s="272"/>
      <c r="AJ96" s="272"/>
      <c r="AK96" s="272"/>
      <c r="AL96" s="272"/>
      <c r="AM96" s="272"/>
      <c r="AN96" s="272"/>
      <c r="AO96" s="272"/>
      <c r="AP96" s="272"/>
      <c r="AQ96" s="272"/>
      <c r="AR96" s="272"/>
      <c r="AS96" s="272"/>
      <c r="AT96" s="272"/>
      <c r="AU96" s="272"/>
      <c r="AV96" s="272"/>
      <c r="AW96" s="272"/>
      <c r="AX96" s="272"/>
      <c r="AY96" s="272"/>
      <c r="AZ96" s="273"/>
      <c r="BA96" s="273"/>
      <c r="BB96" s="273"/>
      <c r="BC96" s="273"/>
      <c r="BD96" s="273"/>
      <c r="BE96" s="265"/>
      <c r="BF96" s="265"/>
      <c r="BG96" s="265"/>
      <c r="BH96" s="265"/>
      <c r="BI96" s="265"/>
      <c r="BJ96" s="265"/>
      <c r="BK96" s="265"/>
      <c r="BL96" s="265"/>
      <c r="BM96" s="265"/>
      <c r="BN96" s="265"/>
      <c r="BO96" s="265"/>
      <c r="BP96" s="265"/>
      <c r="BQ96" s="262">
        <v>90</v>
      </c>
      <c r="BR96" s="267"/>
      <c r="BS96" s="1042"/>
      <c r="BT96" s="1043"/>
      <c r="BU96" s="1043"/>
      <c r="BV96" s="1043"/>
      <c r="BW96" s="1043"/>
      <c r="BX96" s="1043"/>
      <c r="BY96" s="1043"/>
      <c r="BZ96" s="1043"/>
      <c r="CA96" s="1043"/>
      <c r="CB96" s="1043"/>
      <c r="CC96" s="1043"/>
      <c r="CD96" s="1043"/>
      <c r="CE96" s="1043"/>
      <c r="CF96" s="1043"/>
      <c r="CG96" s="1044"/>
      <c r="CH96" s="1045"/>
      <c r="CI96" s="1046"/>
      <c r="CJ96" s="1046"/>
      <c r="CK96" s="1046"/>
      <c r="CL96" s="1047"/>
      <c r="CM96" s="1045"/>
      <c r="CN96" s="1046"/>
      <c r="CO96" s="1046"/>
      <c r="CP96" s="1046"/>
      <c r="CQ96" s="1047"/>
      <c r="CR96" s="1045"/>
      <c r="CS96" s="1046"/>
      <c r="CT96" s="1046"/>
      <c r="CU96" s="1046"/>
      <c r="CV96" s="1047"/>
      <c r="CW96" s="1045"/>
      <c r="CX96" s="1046"/>
      <c r="CY96" s="1046"/>
      <c r="CZ96" s="1046"/>
      <c r="DA96" s="1047"/>
      <c r="DB96" s="1045"/>
      <c r="DC96" s="1046"/>
      <c r="DD96" s="1046"/>
      <c r="DE96" s="1046"/>
      <c r="DF96" s="1047"/>
      <c r="DG96" s="1045"/>
      <c r="DH96" s="1046"/>
      <c r="DI96" s="1046"/>
      <c r="DJ96" s="1046"/>
      <c r="DK96" s="1047"/>
      <c r="DL96" s="1045"/>
      <c r="DM96" s="1046"/>
      <c r="DN96" s="1046"/>
      <c r="DO96" s="1046"/>
      <c r="DP96" s="1047"/>
      <c r="DQ96" s="1045"/>
      <c r="DR96" s="1046"/>
      <c r="DS96" s="1046"/>
      <c r="DT96" s="1046"/>
      <c r="DU96" s="1047"/>
      <c r="DV96" s="1030"/>
      <c r="DW96" s="1031"/>
      <c r="DX96" s="1031"/>
      <c r="DY96" s="1031"/>
      <c r="DZ96" s="1032"/>
      <c r="EA96" s="246"/>
    </row>
    <row r="97" spans="1:131" s="247" customFormat="1" ht="26.25" hidden="1" customHeight="1">
      <c r="A97" s="270"/>
      <c r="B97" s="271"/>
      <c r="C97" s="271"/>
      <c r="D97" s="271"/>
      <c r="E97" s="271"/>
      <c r="F97" s="271"/>
      <c r="G97" s="271"/>
      <c r="H97" s="271"/>
      <c r="I97" s="271"/>
      <c r="J97" s="271"/>
      <c r="K97" s="271"/>
      <c r="L97" s="271"/>
      <c r="M97" s="271"/>
      <c r="N97" s="271"/>
      <c r="O97" s="271"/>
      <c r="P97" s="271"/>
      <c r="Q97" s="272"/>
      <c r="R97" s="272"/>
      <c r="S97" s="272"/>
      <c r="T97" s="272"/>
      <c r="U97" s="272"/>
      <c r="V97" s="272"/>
      <c r="W97" s="272"/>
      <c r="X97" s="272"/>
      <c r="Y97" s="272"/>
      <c r="Z97" s="272"/>
      <c r="AA97" s="272"/>
      <c r="AB97" s="272"/>
      <c r="AC97" s="272"/>
      <c r="AD97" s="272"/>
      <c r="AE97" s="272"/>
      <c r="AF97" s="272"/>
      <c r="AG97" s="272"/>
      <c r="AH97" s="272"/>
      <c r="AI97" s="272"/>
      <c r="AJ97" s="272"/>
      <c r="AK97" s="272"/>
      <c r="AL97" s="272"/>
      <c r="AM97" s="272"/>
      <c r="AN97" s="272"/>
      <c r="AO97" s="272"/>
      <c r="AP97" s="272"/>
      <c r="AQ97" s="272"/>
      <c r="AR97" s="272"/>
      <c r="AS97" s="272"/>
      <c r="AT97" s="272"/>
      <c r="AU97" s="272"/>
      <c r="AV97" s="272"/>
      <c r="AW97" s="272"/>
      <c r="AX97" s="272"/>
      <c r="AY97" s="272"/>
      <c r="AZ97" s="273"/>
      <c r="BA97" s="273"/>
      <c r="BB97" s="273"/>
      <c r="BC97" s="273"/>
      <c r="BD97" s="273"/>
      <c r="BE97" s="265"/>
      <c r="BF97" s="265"/>
      <c r="BG97" s="265"/>
      <c r="BH97" s="265"/>
      <c r="BI97" s="265"/>
      <c r="BJ97" s="265"/>
      <c r="BK97" s="265"/>
      <c r="BL97" s="265"/>
      <c r="BM97" s="265"/>
      <c r="BN97" s="265"/>
      <c r="BO97" s="265"/>
      <c r="BP97" s="265"/>
      <c r="BQ97" s="262">
        <v>91</v>
      </c>
      <c r="BR97" s="267"/>
      <c r="BS97" s="1042"/>
      <c r="BT97" s="1043"/>
      <c r="BU97" s="1043"/>
      <c r="BV97" s="1043"/>
      <c r="BW97" s="1043"/>
      <c r="BX97" s="1043"/>
      <c r="BY97" s="1043"/>
      <c r="BZ97" s="1043"/>
      <c r="CA97" s="1043"/>
      <c r="CB97" s="1043"/>
      <c r="CC97" s="1043"/>
      <c r="CD97" s="1043"/>
      <c r="CE97" s="1043"/>
      <c r="CF97" s="1043"/>
      <c r="CG97" s="1044"/>
      <c r="CH97" s="1045"/>
      <c r="CI97" s="1046"/>
      <c r="CJ97" s="1046"/>
      <c r="CK97" s="1046"/>
      <c r="CL97" s="1047"/>
      <c r="CM97" s="1045"/>
      <c r="CN97" s="1046"/>
      <c r="CO97" s="1046"/>
      <c r="CP97" s="1046"/>
      <c r="CQ97" s="1047"/>
      <c r="CR97" s="1045"/>
      <c r="CS97" s="1046"/>
      <c r="CT97" s="1046"/>
      <c r="CU97" s="1046"/>
      <c r="CV97" s="1047"/>
      <c r="CW97" s="1045"/>
      <c r="CX97" s="1046"/>
      <c r="CY97" s="1046"/>
      <c r="CZ97" s="1046"/>
      <c r="DA97" s="1047"/>
      <c r="DB97" s="1045"/>
      <c r="DC97" s="1046"/>
      <c r="DD97" s="1046"/>
      <c r="DE97" s="1046"/>
      <c r="DF97" s="1047"/>
      <c r="DG97" s="1045"/>
      <c r="DH97" s="1046"/>
      <c r="DI97" s="1046"/>
      <c r="DJ97" s="1046"/>
      <c r="DK97" s="1047"/>
      <c r="DL97" s="1045"/>
      <c r="DM97" s="1046"/>
      <c r="DN97" s="1046"/>
      <c r="DO97" s="1046"/>
      <c r="DP97" s="1047"/>
      <c r="DQ97" s="1045"/>
      <c r="DR97" s="1046"/>
      <c r="DS97" s="1046"/>
      <c r="DT97" s="1046"/>
      <c r="DU97" s="1047"/>
      <c r="DV97" s="1030"/>
      <c r="DW97" s="1031"/>
      <c r="DX97" s="1031"/>
      <c r="DY97" s="1031"/>
      <c r="DZ97" s="1032"/>
      <c r="EA97" s="246"/>
    </row>
    <row r="98" spans="1:131" s="247" customFormat="1" ht="26.25" hidden="1" customHeight="1">
      <c r="A98" s="270"/>
      <c r="B98" s="271"/>
      <c r="C98" s="271"/>
      <c r="D98" s="271"/>
      <c r="E98" s="271"/>
      <c r="F98" s="271"/>
      <c r="G98" s="271"/>
      <c r="H98" s="271"/>
      <c r="I98" s="271"/>
      <c r="J98" s="271"/>
      <c r="K98" s="271"/>
      <c r="L98" s="271"/>
      <c r="M98" s="271"/>
      <c r="N98" s="271"/>
      <c r="O98" s="271"/>
      <c r="P98" s="271"/>
      <c r="Q98" s="272"/>
      <c r="R98" s="272"/>
      <c r="S98" s="272"/>
      <c r="T98" s="272"/>
      <c r="U98" s="272"/>
      <c r="V98" s="272"/>
      <c r="W98" s="272"/>
      <c r="X98" s="272"/>
      <c r="Y98" s="272"/>
      <c r="Z98" s="272"/>
      <c r="AA98" s="272"/>
      <c r="AB98" s="272"/>
      <c r="AC98" s="272"/>
      <c r="AD98" s="272"/>
      <c r="AE98" s="272"/>
      <c r="AF98" s="272"/>
      <c r="AG98" s="272"/>
      <c r="AH98" s="272"/>
      <c r="AI98" s="272"/>
      <c r="AJ98" s="272"/>
      <c r="AK98" s="272"/>
      <c r="AL98" s="272"/>
      <c r="AM98" s="272"/>
      <c r="AN98" s="272"/>
      <c r="AO98" s="272"/>
      <c r="AP98" s="272"/>
      <c r="AQ98" s="272"/>
      <c r="AR98" s="272"/>
      <c r="AS98" s="272"/>
      <c r="AT98" s="272"/>
      <c r="AU98" s="272"/>
      <c r="AV98" s="272"/>
      <c r="AW98" s="272"/>
      <c r="AX98" s="272"/>
      <c r="AY98" s="272"/>
      <c r="AZ98" s="273"/>
      <c r="BA98" s="273"/>
      <c r="BB98" s="273"/>
      <c r="BC98" s="273"/>
      <c r="BD98" s="273"/>
      <c r="BE98" s="265"/>
      <c r="BF98" s="265"/>
      <c r="BG98" s="265"/>
      <c r="BH98" s="265"/>
      <c r="BI98" s="265"/>
      <c r="BJ98" s="265"/>
      <c r="BK98" s="265"/>
      <c r="BL98" s="265"/>
      <c r="BM98" s="265"/>
      <c r="BN98" s="265"/>
      <c r="BO98" s="265"/>
      <c r="BP98" s="265"/>
      <c r="BQ98" s="262">
        <v>92</v>
      </c>
      <c r="BR98" s="267"/>
      <c r="BS98" s="1042"/>
      <c r="BT98" s="1043"/>
      <c r="BU98" s="1043"/>
      <c r="BV98" s="1043"/>
      <c r="BW98" s="1043"/>
      <c r="BX98" s="1043"/>
      <c r="BY98" s="1043"/>
      <c r="BZ98" s="1043"/>
      <c r="CA98" s="1043"/>
      <c r="CB98" s="1043"/>
      <c r="CC98" s="1043"/>
      <c r="CD98" s="1043"/>
      <c r="CE98" s="1043"/>
      <c r="CF98" s="1043"/>
      <c r="CG98" s="1044"/>
      <c r="CH98" s="1045"/>
      <c r="CI98" s="1046"/>
      <c r="CJ98" s="1046"/>
      <c r="CK98" s="1046"/>
      <c r="CL98" s="1047"/>
      <c r="CM98" s="1045"/>
      <c r="CN98" s="1046"/>
      <c r="CO98" s="1046"/>
      <c r="CP98" s="1046"/>
      <c r="CQ98" s="1047"/>
      <c r="CR98" s="1045"/>
      <c r="CS98" s="1046"/>
      <c r="CT98" s="1046"/>
      <c r="CU98" s="1046"/>
      <c r="CV98" s="1047"/>
      <c r="CW98" s="1045"/>
      <c r="CX98" s="1046"/>
      <c r="CY98" s="1046"/>
      <c r="CZ98" s="1046"/>
      <c r="DA98" s="1047"/>
      <c r="DB98" s="1045"/>
      <c r="DC98" s="1046"/>
      <c r="DD98" s="1046"/>
      <c r="DE98" s="1046"/>
      <c r="DF98" s="1047"/>
      <c r="DG98" s="1045"/>
      <c r="DH98" s="1046"/>
      <c r="DI98" s="1046"/>
      <c r="DJ98" s="1046"/>
      <c r="DK98" s="1047"/>
      <c r="DL98" s="1045"/>
      <c r="DM98" s="1046"/>
      <c r="DN98" s="1046"/>
      <c r="DO98" s="1046"/>
      <c r="DP98" s="1047"/>
      <c r="DQ98" s="1045"/>
      <c r="DR98" s="1046"/>
      <c r="DS98" s="1046"/>
      <c r="DT98" s="1046"/>
      <c r="DU98" s="1047"/>
      <c r="DV98" s="1030"/>
      <c r="DW98" s="1031"/>
      <c r="DX98" s="1031"/>
      <c r="DY98" s="1031"/>
      <c r="DZ98" s="1032"/>
      <c r="EA98" s="246"/>
    </row>
    <row r="99" spans="1:131" s="247" customFormat="1" ht="26.25" hidden="1" customHeight="1">
      <c r="A99" s="270"/>
      <c r="B99" s="271"/>
      <c r="C99" s="271"/>
      <c r="D99" s="271"/>
      <c r="E99" s="271"/>
      <c r="F99" s="271"/>
      <c r="G99" s="271"/>
      <c r="H99" s="271"/>
      <c r="I99" s="271"/>
      <c r="J99" s="271"/>
      <c r="K99" s="271"/>
      <c r="L99" s="271"/>
      <c r="M99" s="271"/>
      <c r="N99" s="271"/>
      <c r="O99" s="271"/>
      <c r="P99" s="271"/>
      <c r="Q99" s="272"/>
      <c r="R99" s="272"/>
      <c r="S99" s="272"/>
      <c r="T99" s="272"/>
      <c r="U99" s="272"/>
      <c r="V99" s="272"/>
      <c r="W99" s="272"/>
      <c r="X99" s="272"/>
      <c r="Y99" s="272"/>
      <c r="Z99" s="272"/>
      <c r="AA99" s="272"/>
      <c r="AB99" s="272"/>
      <c r="AC99" s="272"/>
      <c r="AD99" s="272"/>
      <c r="AE99" s="272"/>
      <c r="AF99" s="272"/>
      <c r="AG99" s="272"/>
      <c r="AH99" s="272"/>
      <c r="AI99" s="272"/>
      <c r="AJ99" s="272"/>
      <c r="AK99" s="272"/>
      <c r="AL99" s="272"/>
      <c r="AM99" s="272"/>
      <c r="AN99" s="272"/>
      <c r="AO99" s="272"/>
      <c r="AP99" s="272"/>
      <c r="AQ99" s="272"/>
      <c r="AR99" s="272"/>
      <c r="AS99" s="272"/>
      <c r="AT99" s="272"/>
      <c r="AU99" s="272"/>
      <c r="AV99" s="272"/>
      <c r="AW99" s="272"/>
      <c r="AX99" s="272"/>
      <c r="AY99" s="272"/>
      <c r="AZ99" s="273"/>
      <c r="BA99" s="273"/>
      <c r="BB99" s="273"/>
      <c r="BC99" s="273"/>
      <c r="BD99" s="273"/>
      <c r="BE99" s="265"/>
      <c r="BF99" s="265"/>
      <c r="BG99" s="265"/>
      <c r="BH99" s="265"/>
      <c r="BI99" s="265"/>
      <c r="BJ99" s="265"/>
      <c r="BK99" s="265"/>
      <c r="BL99" s="265"/>
      <c r="BM99" s="265"/>
      <c r="BN99" s="265"/>
      <c r="BO99" s="265"/>
      <c r="BP99" s="265"/>
      <c r="BQ99" s="262">
        <v>93</v>
      </c>
      <c r="BR99" s="267"/>
      <c r="BS99" s="1042"/>
      <c r="BT99" s="1043"/>
      <c r="BU99" s="1043"/>
      <c r="BV99" s="1043"/>
      <c r="BW99" s="1043"/>
      <c r="BX99" s="1043"/>
      <c r="BY99" s="1043"/>
      <c r="BZ99" s="1043"/>
      <c r="CA99" s="1043"/>
      <c r="CB99" s="1043"/>
      <c r="CC99" s="1043"/>
      <c r="CD99" s="1043"/>
      <c r="CE99" s="1043"/>
      <c r="CF99" s="1043"/>
      <c r="CG99" s="1044"/>
      <c r="CH99" s="1045"/>
      <c r="CI99" s="1046"/>
      <c r="CJ99" s="1046"/>
      <c r="CK99" s="1046"/>
      <c r="CL99" s="1047"/>
      <c r="CM99" s="1045"/>
      <c r="CN99" s="1046"/>
      <c r="CO99" s="1046"/>
      <c r="CP99" s="1046"/>
      <c r="CQ99" s="1047"/>
      <c r="CR99" s="1045"/>
      <c r="CS99" s="1046"/>
      <c r="CT99" s="1046"/>
      <c r="CU99" s="1046"/>
      <c r="CV99" s="1047"/>
      <c r="CW99" s="1045"/>
      <c r="CX99" s="1046"/>
      <c r="CY99" s="1046"/>
      <c r="CZ99" s="1046"/>
      <c r="DA99" s="1047"/>
      <c r="DB99" s="1045"/>
      <c r="DC99" s="1046"/>
      <c r="DD99" s="1046"/>
      <c r="DE99" s="1046"/>
      <c r="DF99" s="1047"/>
      <c r="DG99" s="1045"/>
      <c r="DH99" s="1046"/>
      <c r="DI99" s="1046"/>
      <c r="DJ99" s="1046"/>
      <c r="DK99" s="1047"/>
      <c r="DL99" s="1045"/>
      <c r="DM99" s="1046"/>
      <c r="DN99" s="1046"/>
      <c r="DO99" s="1046"/>
      <c r="DP99" s="1047"/>
      <c r="DQ99" s="1045"/>
      <c r="DR99" s="1046"/>
      <c r="DS99" s="1046"/>
      <c r="DT99" s="1046"/>
      <c r="DU99" s="1047"/>
      <c r="DV99" s="1030"/>
      <c r="DW99" s="1031"/>
      <c r="DX99" s="1031"/>
      <c r="DY99" s="1031"/>
      <c r="DZ99" s="1032"/>
      <c r="EA99" s="246"/>
    </row>
    <row r="100" spans="1:131" s="247" customFormat="1" ht="26.25" hidden="1" customHeight="1">
      <c r="A100" s="270"/>
      <c r="B100" s="271"/>
      <c r="C100" s="271"/>
      <c r="D100" s="271"/>
      <c r="E100" s="271"/>
      <c r="F100" s="271"/>
      <c r="G100" s="271"/>
      <c r="H100" s="271"/>
      <c r="I100" s="271"/>
      <c r="J100" s="271"/>
      <c r="K100" s="271"/>
      <c r="L100" s="271"/>
      <c r="M100" s="271"/>
      <c r="N100" s="271"/>
      <c r="O100" s="271"/>
      <c r="P100" s="271"/>
      <c r="Q100" s="272"/>
      <c r="R100" s="272"/>
      <c r="S100" s="272"/>
      <c r="T100" s="272"/>
      <c r="U100" s="272"/>
      <c r="V100" s="272"/>
      <c r="W100" s="272"/>
      <c r="X100" s="272"/>
      <c r="Y100" s="272"/>
      <c r="Z100" s="272"/>
      <c r="AA100" s="272"/>
      <c r="AB100" s="272"/>
      <c r="AC100" s="272"/>
      <c r="AD100" s="272"/>
      <c r="AE100" s="272"/>
      <c r="AF100" s="272"/>
      <c r="AG100" s="272"/>
      <c r="AH100" s="272"/>
      <c r="AI100" s="272"/>
      <c r="AJ100" s="272"/>
      <c r="AK100" s="272"/>
      <c r="AL100" s="272"/>
      <c r="AM100" s="272"/>
      <c r="AN100" s="272"/>
      <c r="AO100" s="272"/>
      <c r="AP100" s="272"/>
      <c r="AQ100" s="272"/>
      <c r="AR100" s="272"/>
      <c r="AS100" s="272"/>
      <c r="AT100" s="272"/>
      <c r="AU100" s="272"/>
      <c r="AV100" s="272"/>
      <c r="AW100" s="272"/>
      <c r="AX100" s="272"/>
      <c r="AY100" s="272"/>
      <c r="AZ100" s="273"/>
      <c r="BA100" s="273"/>
      <c r="BB100" s="273"/>
      <c r="BC100" s="273"/>
      <c r="BD100" s="273"/>
      <c r="BE100" s="265"/>
      <c r="BF100" s="265"/>
      <c r="BG100" s="265"/>
      <c r="BH100" s="265"/>
      <c r="BI100" s="265"/>
      <c r="BJ100" s="265"/>
      <c r="BK100" s="265"/>
      <c r="BL100" s="265"/>
      <c r="BM100" s="265"/>
      <c r="BN100" s="265"/>
      <c r="BO100" s="265"/>
      <c r="BP100" s="265"/>
      <c r="BQ100" s="262">
        <v>94</v>
      </c>
      <c r="BR100" s="267"/>
      <c r="BS100" s="1042"/>
      <c r="BT100" s="1043"/>
      <c r="BU100" s="1043"/>
      <c r="BV100" s="1043"/>
      <c r="BW100" s="1043"/>
      <c r="BX100" s="1043"/>
      <c r="BY100" s="1043"/>
      <c r="BZ100" s="1043"/>
      <c r="CA100" s="1043"/>
      <c r="CB100" s="1043"/>
      <c r="CC100" s="1043"/>
      <c r="CD100" s="1043"/>
      <c r="CE100" s="1043"/>
      <c r="CF100" s="1043"/>
      <c r="CG100" s="1044"/>
      <c r="CH100" s="1045"/>
      <c r="CI100" s="1046"/>
      <c r="CJ100" s="1046"/>
      <c r="CK100" s="1046"/>
      <c r="CL100" s="1047"/>
      <c r="CM100" s="1045"/>
      <c r="CN100" s="1046"/>
      <c r="CO100" s="1046"/>
      <c r="CP100" s="1046"/>
      <c r="CQ100" s="1047"/>
      <c r="CR100" s="1045"/>
      <c r="CS100" s="1046"/>
      <c r="CT100" s="1046"/>
      <c r="CU100" s="1046"/>
      <c r="CV100" s="1047"/>
      <c r="CW100" s="1045"/>
      <c r="CX100" s="1046"/>
      <c r="CY100" s="1046"/>
      <c r="CZ100" s="1046"/>
      <c r="DA100" s="1047"/>
      <c r="DB100" s="1045"/>
      <c r="DC100" s="1046"/>
      <c r="DD100" s="1046"/>
      <c r="DE100" s="1046"/>
      <c r="DF100" s="1047"/>
      <c r="DG100" s="1045"/>
      <c r="DH100" s="1046"/>
      <c r="DI100" s="1046"/>
      <c r="DJ100" s="1046"/>
      <c r="DK100" s="1047"/>
      <c r="DL100" s="1045"/>
      <c r="DM100" s="1046"/>
      <c r="DN100" s="1046"/>
      <c r="DO100" s="1046"/>
      <c r="DP100" s="1047"/>
      <c r="DQ100" s="1045"/>
      <c r="DR100" s="1046"/>
      <c r="DS100" s="1046"/>
      <c r="DT100" s="1046"/>
      <c r="DU100" s="1047"/>
      <c r="DV100" s="1030"/>
      <c r="DW100" s="1031"/>
      <c r="DX100" s="1031"/>
      <c r="DY100" s="1031"/>
      <c r="DZ100" s="1032"/>
      <c r="EA100" s="246"/>
    </row>
    <row r="101" spans="1:131" s="247" customFormat="1" ht="26.25" hidden="1" customHeight="1">
      <c r="A101" s="270"/>
      <c r="B101" s="271"/>
      <c r="C101" s="271"/>
      <c r="D101" s="271"/>
      <c r="E101" s="271"/>
      <c r="F101" s="271"/>
      <c r="G101" s="271"/>
      <c r="H101" s="271"/>
      <c r="I101" s="271"/>
      <c r="J101" s="271"/>
      <c r="K101" s="271"/>
      <c r="L101" s="271"/>
      <c r="M101" s="271"/>
      <c r="N101" s="271"/>
      <c r="O101" s="271"/>
      <c r="P101" s="271"/>
      <c r="Q101" s="272"/>
      <c r="R101" s="272"/>
      <c r="S101" s="272"/>
      <c r="T101" s="272"/>
      <c r="U101" s="272"/>
      <c r="V101" s="272"/>
      <c r="W101" s="272"/>
      <c r="X101" s="272"/>
      <c r="Y101" s="272"/>
      <c r="Z101" s="272"/>
      <c r="AA101" s="272"/>
      <c r="AB101" s="272"/>
      <c r="AC101" s="272"/>
      <c r="AD101" s="272"/>
      <c r="AE101" s="272"/>
      <c r="AF101" s="272"/>
      <c r="AG101" s="272"/>
      <c r="AH101" s="272"/>
      <c r="AI101" s="272"/>
      <c r="AJ101" s="272"/>
      <c r="AK101" s="272"/>
      <c r="AL101" s="272"/>
      <c r="AM101" s="272"/>
      <c r="AN101" s="272"/>
      <c r="AO101" s="272"/>
      <c r="AP101" s="272"/>
      <c r="AQ101" s="272"/>
      <c r="AR101" s="272"/>
      <c r="AS101" s="272"/>
      <c r="AT101" s="272"/>
      <c r="AU101" s="272"/>
      <c r="AV101" s="272"/>
      <c r="AW101" s="272"/>
      <c r="AX101" s="272"/>
      <c r="AY101" s="272"/>
      <c r="AZ101" s="273"/>
      <c r="BA101" s="273"/>
      <c r="BB101" s="273"/>
      <c r="BC101" s="273"/>
      <c r="BD101" s="273"/>
      <c r="BE101" s="265"/>
      <c r="BF101" s="265"/>
      <c r="BG101" s="265"/>
      <c r="BH101" s="265"/>
      <c r="BI101" s="265"/>
      <c r="BJ101" s="265"/>
      <c r="BK101" s="265"/>
      <c r="BL101" s="265"/>
      <c r="BM101" s="265"/>
      <c r="BN101" s="265"/>
      <c r="BO101" s="265"/>
      <c r="BP101" s="265"/>
      <c r="BQ101" s="262">
        <v>95</v>
      </c>
      <c r="BR101" s="267"/>
      <c r="BS101" s="1042"/>
      <c r="BT101" s="1043"/>
      <c r="BU101" s="1043"/>
      <c r="BV101" s="1043"/>
      <c r="BW101" s="1043"/>
      <c r="BX101" s="1043"/>
      <c r="BY101" s="1043"/>
      <c r="BZ101" s="1043"/>
      <c r="CA101" s="1043"/>
      <c r="CB101" s="1043"/>
      <c r="CC101" s="1043"/>
      <c r="CD101" s="1043"/>
      <c r="CE101" s="1043"/>
      <c r="CF101" s="1043"/>
      <c r="CG101" s="1044"/>
      <c r="CH101" s="1045"/>
      <c r="CI101" s="1046"/>
      <c r="CJ101" s="1046"/>
      <c r="CK101" s="1046"/>
      <c r="CL101" s="1047"/>
      <c r="CM101" s="1045"/>
      <c r="CN101" s="1046"/>
      <c r="CO101" s="1046"/>
      <c r="CP101" s="1046"/>
      <c r="CQ101" s="1047"/>
      <c r="CR101" s="1045"/>
      <c r="CS101" s="1046"/>
      <c r="CT101" s="1046"/>
      <c r="CU101" s="1046"/>
      <c r="CV101" s="1047"/>
      <c r="CW101" s="1045"/>
      <c r="CX101" s="1046"/>
      <c r="CY101" s="1046"/>
      <c r="CZ101" s="1046"/>
      <c r="DA101" s="1047"/>
      <c r="DB101" s="1045"/>
      <c r="DC101" s="1046"/>
      <c r="DD101" s="1046"/>
      <c r="DE101" s="1046"/>
      <c r="DF101" s="1047"/>
      <c r="DG101" s="1045"/>
      <c r="DH101" s="1046"/>
      <c r="DI101" s="1046"/>
      <c r="DJ101" s="1046"/>
      <c r="DK101" s="1047"/>
      <c r="DL101" s="1045"/>
      <c r="DM101" s="1046"/>
      <c r="DN101" s="1046"/>
      <c r="DO101" s="1046"/>
      <c r="DP101" s="1047"/>
      <c r="DQ101" s="1045"/>
      <c r="DR101" s="1046"/>
      <c r="DS101" s="1046"/>
      <c r="DT101" s="1046"/>
      <c r="DU101" s="1047"/>
      <c r="DV101" s="1030"/>
      <c r="DW101" s="1031"/>
      <c r="DX101" s="1031"/>
      <c r="DY101" s="1031"/>
      <c r="DZ101" s="1032"/>
      <c r="EA101" s="246"/>
    </row>
    <row r="102" spans="1:131" s="247" customFormat="1" ht="26.25" customHeight="1" thickBot="1">
      <c r="A102" s="270"/>
      <c r="B102" s="271"/>
      <c r="C102" s="271"/>
      <c r="D102" s="271"/>
      <c r="E102" s="271"/>
      <c r="F102" s="271"/>
      <c r="G102" s="271"/>
      <c r="H102" s="271"/>
      <c r="I102" s="271"/>
      <c r="J102" s="271"/>
      <c r="K102" s="271"/>
      <c r="L102" s="271"/>
      <c r="M102" s="271"/>
      <c r="N102" s="271"/>
      <c r="O102" s="271"/>
      <c r="P102" s="271"/>
      <c r="Q102" s="272"/>
      <c r="R102" s="272"/>
      <c r="S102" s="272"/>
      <c r="T102" s="272"/>
      <c r="U102" s="272"/>
      <c r="V102" s="272"/>
      <c r="W102" s="272"/>
      <c r="X102" s="272"/>
      <c r="Y102" s="272"/>
      <c r="Z102" s="272"/>
      <c r="AA102" s="272"/>
      <c r="AB102" s="272"/>
      <c r="AC102" s="272"/>
      <c r="AD102" s="272"/>
      <c r="AE102" s="272"/>
      <c r="AF102" s="272"/>
      <c r="AG102" s="272"/>
      <c r="AH102" s="272"/>
      <c r="AI102" s="272"/>
      <c r="AJ102" s="272"/>
      <c r="AK102" s="272"/>
      <c r="AL102" s="272"/>
      <c r="AM102" s="272"/>
      <c r="AN102" s="272"/>
      <c r="AO102" s="272"/>
      <c r="AP102" s="272"/>
      <c r="AQ102" s="272"/>
      <c r="AR102" s="272"/>
      <c r="AS102" s="272"/>
      <c r="AT102" s="272"/>
      <c r="AU102" s="272"/>
      <c r="AV102" s="272"/>
      <c r="AW102" s="272"/>
      <c r="AX102" s="272"/>
      <c r="AY102" s="272"/>
      <c r="AZ102" s="273"/>
      <c r="BA102" s="273"/>
      <c r="BB102" s="273"/>
      <c r="BC102" s="273"/>
      <c r="BD102" s="273"/>
      <c r="BE102" s="265"/>
      <c r="BF102" s="265"/>
      <c r="BG102" s="265"/>
      <c r="BH102" s="265"/>
      <c r="BI102" s="265"/>
      <c r="BJ102" s="265"/>
      <c r="BK102" s="265"/>
      <c r="BL102" s="265"/>
      <c r="BM102" s="265"/>
      <c r="BN102" s="265"/>
      <c r="BO102" s="265"/>
      <c r="BP102" s="265"/>
      <c r="BQ102" s="264" t="s">
        <v>386</v>
      </c>
      <c r="BR102" s="1033" t="s">
        <v>417</v>
      </c>
      <c r="BS102" s="1034"/>
      <c r="BT102" s="1034"/>
      <c r="BU102" s="1034"/>
      <c r="BV102" s="1034"/>
      <c r="BW102" s="1034"/>
      <c r="BX102" s="1034"/>
      <c r="BY102" s="1034"/>
      <c r="BZ102" s="1034"/>
      <c r="CA102" s="1034"/>
      <c r="CB102" s="1034"/>
      <c r="CC102" s="1034"/>
      <c r="CD102" s="1034"/>
      <c r="CE102" s="1034"/>
      <c r="CF102" s="1034"/>
      <c r="CG102" s="1035"/>
      <c r="CH102" s="1036"/>
      <c r="CI102" s="1037"/>
      <c r="CJ102" s="1037"/>
      <c r="CK102" s="1037"/>
      <c r="CL102" s="1038"/>
      <c r="CM102" s="1036"/>
      <c r="CN102" s="1037"/>
      <c r="CO102" s="1037"/>
      <c r="CP102" s="1037"/>
      <c r="CQ102" s="1038"/>
      <c r="CR102" s="1039">
        <v>14</v>
      </c>
      <c r="CS102" s="1040"/>
      <c r="CT102" s="1040"/>
      <c r="CU102" s="1040"/>
      <c r="CV102" s="1041"/>
      <c r="CW102" s="1039" t="s">
        <v>599</v>
      </c>
      <c r="CX102" s="1040"/>
      <c r="CY102" s="1040"/>
      <c r="CZ102" s="1040"/>
      <c r="DA102" s="1041"/>
      <c r="DB102" s="1039" t="s">
        <v>599</v>
      </c>
      <c r="DC102" s="1040"/>
      <c r="DD102" s="1040"/>
      <c r="DE102" s="1040"/>
      <c r="DF102" s="1041"/>
      <c r="DG102" s="1039" t="s">
        <v>599</v>
      </c>
      <c r="DH102" s="1040"/>
      <c r="DI102" s="1040"/>
      <c r="DJ102" s="1040"/>
      <c r="DK102" s="1041"/>
      <c r="DL102" s="1039" t="s">
        <v>599</v>
      </c>
      <c r="DM102" s="1040"/>
      <c r="DN102" s="1040"/>
      <c r="DO102" s="1040"/>
      <c r="DP102" s="1041"/>
      <c r="DQ102" s="1039" t="s">
        <v>599</v>
      </c>
      <c r="DR102" s="1040"/>
      <c r="DS102" s="1040"/>
      <c r="DT102" s="1040"/>
      <c r="DU102" s="1041"/>
      <c r="DV102" s="1022"/>
      <c r="DW102" s="1023"/>
      <c r="DX102" s="1023"/>
      <c r="DY102" s="1023"/>
      <c r="DZ102" s="1024"/>
      <c r="EA102" s="246"/>
    </row>
    <row r="103" spans="1:131" s="247" customFormat="1" ht="26.25" customHeight="1">
      <c r="A103" s="270"/>
      <c r="B103" s="271"/>
      <c r="C103" s="271"/>
      <c r="D103" s="271"/>
      <c r="E103" s="271"/>
      <c r="F103" s="271"/>
      <c r="G103" s="271"/>
      <c r="H103" s="271"/>
      <c r="I103" s="271"/>
      <c r="J103" s="271"/>
      <c r="K103" s="271"/>
      <c r="L103" s="271"/>
      <c r="M103" s="271"/>
      <c r="N103" s="271"/>
      <c r="O103" s="271"/>
      <c r="P103" s="271"/>
      <c r="Q103" s="272"/>
      <c r="R103" s="272"/>
      <c r="S103" s="272"/>
      <c r="T103" s="272"/>
      <c r="U103" s="272"/>
      <c r="V103" s="272"/>
      <c r="W103" s="272"/>
      <c r="X103" s="272"/>
      <c r="Y103" s="272"/>
      <c r="Z103" s="272"/>
      <c r="AA103" s="272"/>
      <c r="AB103" s="272"/>
      <c r="AC103" s="272"/>
      <c r="AD103" s="272"/>
      <c r="AE103" s="272"/>
      <c r="AF103" s="272"/>
      <c r="AG103" s="272"/>
      <c r="AH103" s="272"/>
      <c r="AI103" s="272"/>
      <c r="AJ103" s="272"/>
      <c r="AK103" s="272"/>
      <c r="AL103" s="272"/>
      <c r="AM103" s="272"/>
      <c r="AN103" s="272"/>
      <c r="AO103" s="272"/>
      <c r="AP103" s="272"/>
      <c r="AQ103" s="272"/>
      <c r="AR103" s="272"/>
      <c r="AS103" s="272"/>
      <c r="AT103" s="272"/>
      <c r="AU103" s="272"/>
      <c r="AV103" s="272"/>
      <c r="AW103" s="272"/>
      <c r="AX103" s="272"/>
      <c r="AY103" s="272"/>
      <c r="AZ103" s="273"/>
      <c r="BA103" s="273"/>
      <c r="BB103" s="273"/>
      <c r="BC103" s="273"/>
      <c r="BD103" s="273"/>
      <c r="BE103" s="265"/>
      <c r="BF103" s="265"/>
      <c r="BG103" s="265"/>
      <c r="BH103" s="265"/>
      <c r="BI103" s="265"/>
      <c r="BJ103" s="265"/>
      <c r="BK103" s="265"/>
      <c r="BL103" s="265"/>
      <c r="BM103" s="265"/>
      <c r="BN103" s="265"/>
      <c r="BO103" s="265"/>
      <c r="BP103" s="265"/>
      <c r="BQ103" s="1025" t="s">
        <v>418</v>
      </c>
      <c r="BR103" s="1025"/>
      <c r="BS103" s="1025"/>
      <c r="BT103" s="1025"/>
      <c r="BU103" s="1025"/>
      <c r="BV103" s="1025"/>
      <c r="BW103" s="1025"/>
      <c r="BX103" s="1025"/>
      <c r="BY103" s="1025"/>
      <c r="BZ103" s="1025"/>
      <c r="CA103" s="1025"/>
      <c r="CB103" s="1025"/>
      <c r="CC103" s="1025"/>
      <c r="CD103" s="1025"/>
      <c r="CE103" s="1025"/>
      <c r="CF103" s="1025"/>
      <c r="CG103" s="1025"/>
      <c r="CH103" s="1025"/>
      <c r="CI103" s="1025"/>
      <c r="CJ103" s="1025"/>
      <c r="CK103" s="1025"/>
      <c r="CL103" s="1025"/>
      <c r="CM103" s="1025"/>
      <c r="CN103" s="1025"/>
      <c r="CO103" s="1025"/>
      <c r="CP103" s="1025"/>
      <c r="CQ103" s="1025"/>
      <c r="CR103" s="1025"/>
      <c r="CS103" s="1025"/>
      <c r="CT103" s="1025"/>
      <c r="CU103" s="1025"/>
      <c r="CV103" s="1025"/>
      <c r="CW103" s="1025"/>
      <c r="CX103" s="1025"/>
      <c r="CY103" s="1025"/>
      <c r="CZ103" s="1025"/>
      <c r="DA103" s="1025"/>
      <c r="DB103" s="1025"/>
      <c r="DC103" s="1025"/>
      <c r="DD103" s="1025"/>
      <c r="DE103" s="1025"/>
      <c r="DF103" s="1025"/>
      <c r="DG103" s="1025"/>
      <c r="DH103" s="1025"/>
      <c r="DI103" s="1025"/>
      <c r="DJ103" s="1025"/>
      <c r="DK103" s="1025"/>
      <c r="DL103" s="1025"/>
      <c r="DM103" s="1025"/>
      <c r="DN103" s="1025"/>
      <c r="DO103" s="1025"/>
      <c r="DP103" s="1025"/>
      <c r="DQ103" s="1025"/>
      <c r="DR103" s="1025"/>
      <c r="DS103" s="1025"/>
      <c r="DT103" s="1025"/>
      <c r="DU103" s="1025"/>
      <c r="DV103" s="1025"/>
      <c r="DW103" s="1025"/>
      <c r="DX103" s="1025"/>
      <c r="DY103" s="1025"/>
      <c r="DZ103" s="1025"/>
      <c r="EA103" s="246"/>
    </row>
    <row r="104" spans="1:131" s="247" customFormat="1" ht="26.25" customHeight="1">
      <c r="A104" s="270"/>
      <c r="B104" s="271"/>
      <c r="C104" s="271"/>
      <c r="D104" s="271"/>
      <c r="E104" s="271"/>
      <c r="F104" s="271"/>
      <c r="G104" s="271"/>
      <c r="H104" s="271"/>
      <c r="I104" s="271"/>
      <c r="J104" s="271"/>
      <c r="K104" s="271"/>
      <c r="L104" s="271"/>
      <c r="M104" s="271"/>
      <c r="N104" s="271"/>
      <c r="O104" s="271"/>
      <c r="P104" s="271"/>
      <c r="Q104" s="272"/>
      <c r="R104" s="272"/>
      <c r="S104" s="272"/>
      <c r="T104" s="272"/>
      <c r="U104" s="272"/>
      <c r="V104" s="272"/>
      <c r="W104" s="272"/>
      <c r="X104" s="272"/>
      <c r="Y104" s="272"/>
      <c r="Z104" s="272"/>
      <c r="AA104" s="272"/>
      <c r="AB104" s="272"/>
      <c r="AC104" s="272"/>
      <c r="AD104" s="272"/>
      <c r="AE104" s="272"/>
      <c r="AF104" s="272"/>
      <c r="AG104" s="272"/>
      <c r="AH104" s="272"/>
      <c r="AI104" s="272"/>
      <c r="AJ104" s="272"/>
      <c r="AK104" s="272"/>
      <c r="AL104" s="272"/>
      <c r="AM104" s="272"/>
      <c r="AN104" s="272"/>
      <c r="AO104" s="272"/>
      <c r="AP104" s="272"/>
      <c r="AQ104" s="272"/>
      <c r="AR104" s="272"/>
      <c r="AS104" s="272"/>
      <c r="AT104" s="272"/>
      <c r="AU104" s="272"/>
      <c r="AV104" s="272"/>
      <c r="AW104" s="272"/>
      <c r="AX104" s="272"/>
      <c r="AY104" s="272"/>
      <c r="AZ104" s="273"/>
      <c r="BA104" s="273"/>
      <c r="BB104" s="273"/>
      <c r="BC104" s="273"/>
      <c r="BD104" s="273"/>
      <c r="BE104" s="265"/>
      <c r="BF104" s="265"/>
      <c r="BG104" s="265"/>
      <c r="BH104" s="265"/>
      <c r="BI104" s="265"/>
      <c r="BJ104" s="265"/>
      <c r="BK104" s="265"/>
      <c r="BL104" s="265"/>
      <c r="BM104" s="265"/>
      <c r="BN104" s="265"/>
      <c r="BO104" s="265"/>
      <c r="BP104" s="265"/>
      <c r="BQ104" s="1026" t="s">
        <v>419</v>
      </c>
      <c r="BR104" s="1026"/>
      <c r="BS104" s="1026"/>
      <c r="BT104" s="1026"/>
      <c r="BU104" s="1026"/>
      <c r="BV104" s="1026"/>
      <c r="BW104" s="1026"/>
      <c r="BX104" s="1026"/>
      <c r="BY104" s="1026"/>
      <c r="BZ104" s="1026"/>
      <c r="CA104" s="1026"/>
      <c r="CB104" s="1026"/>
      <c r="CC104" s="1026"/>
      <c r="CD104" s="1026"/>
      <c r="CE104" s="1026"/>
      <c r="CF104" s="1026"/>
      <c r="CG104" s="1026"/>
      <c r="CH104" s="1026"/>
      <c r="CI104" s="1026"/>
      <c r="CJ104" s="1026"/>
      <c r="CK104" s="1026"/>
      <c r="CL104" s="1026"/>
      <c r="CM104" s="1026"/>
      <c r="CN104" s="1026"/>
      <c r="CO104" s="1026"/>
      <c r="CP104" s="1026"/>
      <c r="CQ104" s="1026"/>
      <c r="CR104" s="1026"/>
      <c r="CS104" s="1026"/>
      <c r="CT104" s="1026"/>
      <c r="CU104" s="1026"/>
      <c r="CV104" s="1026"/>
      <c r="CW104" s="1026"/>
      <c r="CX104" s="1026"/>
      <c r="CY104" s="1026"/>
      <c r="CZ104" s="1026"/>
      <c r="DA104" s="1026"/>
      <c r="DB104" s="1026"/>
      <c r="DC104" s="1026"/>
      <c r="DD104" s="1026"/>
      <c r="DE104" s="1026"/>
      <c r="DF104" s="1026"/>
      <c r="DG104" s="1026"/>
      <c r="DH104" s="1026"/>
      <c r="DI104" s="1026"/>
      <c r="DJ104" s="1026"/>
      <c r="DK104" s="1026"/>
      <c r="DL104" s="1026"/>
      <c r="DM104" s="1026"/>
      <c r="DN104" s="1026"/>
      <c r="DO104" s="1026"/>
      <c r="DP104" s="1026"/>
      <c r="DQ104" s="1026"/>
      <c r="DR104" s="1026"/>
      <c r="DS104" s="1026"/>
      <c r="DT104" s="1026"/>
      <c r="DU104" s="1026"/>
      <c r="DV104" s="1026"/>
      <c r="DW104" s="1026"/>
      <c r="DX104" s="1026"/>
      <c r="DY104" s="1026"/>
      <c r="DZ104" s="1026"/>
      <c r="EA104" s="246"/>
    </row>
    <row r="105" spans="1:131" s="247" customFormat="1" ht="11.25" customHeight="1">
      <c r="A105" s="265"/>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c r="AA105" s="265"/>
      <c r="AB105" s="265"/>
      <c r="AC105" s="265"/>
      <c r="AD105" s="265"/>
      <c r="AE105" s="265"/>
      <c r="AF105" s="265"/>
      <c r="AG105" s="265"/>
      <c r="AH105" s="265"/>
      <c r="AI105" s="265"/>
      <c r="AJ105" s="265"/>
      <c r="AK105" s="265"/>
      <c r="AL105" s="265"/>
      <c r="AM105" s="265"/>
      <c r="AN105" s="265"/>
      <c r="AO105" s="265"/>
      <c r="AP105" s="265"/>
      <c r="AQ105" s="265"/>
      <c r="AR105" s="265"/>
      <c r="AS105" s="265"/>
      <c r="AT105" s="265"/>
      <c r="AU105" s="265"/>
      <c r="AV105" s="265"/>
      <c r="AW105" s="265"/>
      <c r="AX105" s="265"/>
      <c r="AY105" s="265"/>
      <c r="AZ105" s="265"/>
      <c r="BA105" s="265"/>
      <c r="BB105" s="265"/>
      <c r="BC105" s="265"/>
      <c r="BD105" s="265"/>
      <c r="BE105" s="265"/>
      <c r="BF105" s="265"/>
      <c r="BG105" s="265"/>
      <c r="BH105" s="265"/>
      <c r="BI105" s="265"/>
      <c r="BJ105" s="265"/>
      <c r="BK105" s="265"/>
      <c r="BL105" s="265"/>
      <c r="BM105" s="265"/>
      <c r="BN105" s="265"/>
      <c r="BO105" s="265"/>
      <c r="BP105" s="265"/>
      <c r="BQ105" s="268"/>
      <c r="BR105" s="268"/>
      <c r="BS105" s="268"/>
      <c r="BT105" s="268"/>
      <c r="BU105" s="268"/>
      <c r="BV105" s="268"/>
      <c r="BW105" s="268"/>
      <c r="BX105" s="268"/>
      <c r="BY105" s="268"/>
      <c r="BZ105" s="268"/>
      <c r="CA105" s="268"/>
      <c r="CB105" s="268"/>
      <c r="CC105" s="268"/>
      <c r="CD105" s="268"/>
      <c r="CE105" s="268"/>
      <c r="CF105" s="268"/>
      <c r="CG105" s="268"/>
      <c r="CH105" s="268"/>
      <c r="CI105" s="268"/>
      <c r="CJ105" s="268"/>
      <c r="CK105" s="268"/>
      <c r="CL105" s="268"/>
      <c r="CM105" s="268"/>
      <c r="CN105" s="268"/>
      <c r="CO105" s="268"/>
      <c r="CP105" s="268"/>
      <c r="CQ105" s="268"/>
      <c r="CR105" s="268"/>
      <c r="CS105" s="268"/>
      <c r="CT105" s="268"/>
      <c r="CU105" s="268"/>
      <c r="CV105" s="268"/>
      <c r="CW105" s="268"/>
      <c r="CX105" s="268"/>
      <c r="CY105" s="268"/>
      <c r="CZ105" s="268"/>
      <c r="DA105" s="268"/>
      <c r="DB105" s="268"/>
      <c r="DC105" s="268"/>
      <c r="DD105" s="268"/>
      <c r="DE105" s="268"/>
      <c r="DF105" s="268"/>
      <c r="DG105" s="268"/>
      <c r="DH105" s="268"/>
      <c r="DI105" s="268"/>
      <c r="DJ105" s="268"/>
      <c r="DK105" s="268"/>
      <c r="DL105" s="268"/>
      <c r="DM105" s="268"/>
      <c r="DN105" s="268"/>
      <c r="DO105" s="268"/>
      <c r="DP105" s="268"/>
      <c r="DQ105" s="268"/>
      <c r="DR105" s="268"/>
      <c r="DS105" s="268"/>
      <c r="DT105" s="268"/>
      <c r="DU105" s="268"/>
      <c r="DV105" s="268"/>
      <c r="DW105" s="268"/>
      <c r="DX105" s="268"/>
      <c r="DY105" s="268"/>
      <c r="DZ105" s="268"/>
      <c r="EA105" s="246"/>
    </row>
    <row r="106" spans="1:131" s="247" customFormat="1" ht="11.25" customHeight="1">
      <c r="A106" s="274"/>
      <c r="B106" s="274"/>
      <c r="C106" s="274"/>
      <c r="D106" s="274"/>
      <c r="E106" s="274"/>
      <c r="F106" s="274"/>
      <c r="G106" s="274"/>
      <c r="H106" s="274"/>
      <c r="I106" s="274"/>
      <c r="J106" s="274"/>
      <c r="K106" s="274"/>
      <c r="L106" s="274"/>
      <c r="M106" s="274"/>
      <c r="N106" s="274"/>
      <c r="O106" s="274"/>
      <c r="P106" s="274"/>
      <c r="Q106" s="274"/>
      <c r="R106" s="274"/>
      <c r="S106" s="274"/>
      <c r="T106" s="274"/>
      <c r="U106" s="274"/>
      <c r="V106" s="274"/>
      <c r="W106" s="274"/>
      <c r="X106" s="274"/>
      <c r="Y106" s="274"/>
      <c r="Z106" s="274"/>
      <c r="AA106" s="274"/>
      <c r="AB106" s="274"/>
      <c r="AC106" s="274"/>
      <c r="AD106" s="274"/>
      <c r="AE106" s="274"/>
      <c r="AF106" s="274"/>
      <c r="AG106" s="274"/>
      <c r="AH106" s="274"/>
      <c r="AI106" s="274"/>
      <c r="AJ106" s="274"/>
      <c r="AK106" s="274"/>
      <c r="AL106" s="274"/>
      <c r="AM106" s="274"/>
      <c r="AN106" s="274"/>
      <c r="AO106" s="274"/>
      <c r="AP106" s="274"/>
      <c r="AQ106" s="274"/>
      <c r="AR106" s="274"/>
      <c r="AS106" s="274"/>
      <c r="AT106" s="274"/>
      <c r="AU106" s="274"/>
      <c r="AV106" s="274"/>
      <c r="AW106" s="274"/>
      <c r="AX106" s="274"/>
      <c r="AY106" s="274"/>
      <c r="AZ106" s="274"/>
      <c r="BA106" s="274"/>
      <c r="BB106" s="274"/>
      <c r="BC106" s="274"/>
      <c r="BD106" s="274"/>
      <c r="BE106" s="274"/>
      <c r="BF106" s="274"/>
      <c r="BG106" s="274"/>
      <c r="BH106" s="274"/>
      <c r="BI106" s="274"/>
      <c r="BJ106" s="274"/>
      <c r="BK106" s="274"/>
      <c r="BL106" s="274"/>
      <c r="BM106" s="274"/>
      <c r="BN106" s="274"/>
      <c r="BO106" s="274"/>
      <c r="BP106" s="274"/>
      <c r="BQ106" s="268"/>
      <c r="BR106" s="268"/>
      <c r="BS106" s="268"/>
      <c r="BT106" s="268"/>
      <c r="BU106" s="268"/>
      <c r="BV106" s="268"/>
      <c r="BW106" s="268"/>
      <c r="BX106" s="268"/>
      <c r="BY106" s="268"/>
      <c r="BZ106" s="268"/>
      <c r="CA106" s="268"/>
      <c r="CB106" s="268"/>
      <c r="CC106" s="268"/>
      <c r="CD106" s="268"/>
      <c r="CE106" s="268"/>
      <c r="CF106" s="268"/>
      <c r="CG106" s="268"/>
      <c r="CH106" s="268"/>
      <c r="CI106" s="268"/>
      <c r="CJ106" s="268"/>
      <c r="CK106" s="268"/>
      <c r="CL106" s="268"/>
      <c r="CM106" s="268"/>
      <c r="CN106" s="268"/>
      <c r="CO106" s="268"/>
      <c r="CP106" s="268"/>
      <c r="CQ106" s="268"/>
      <c r="CR106" s="268"/>
      <c r="CS106" s="268"/>
      <c r="CT106" s="268"/>
      <c r="CU106" s="268"/>
      <c r="CV106" s="268"/>
      <c r="CW106" s="268"/>
      <c r="CX106" s="268"/>
      <c r="CY106" s="268"/>
      <c r="CZ106" s="268"/>
      <c r="DA106" s="268"/>
      <c r="DB106" s="268"/>
      <c r="DC106" s="268"/>
      <c r="DD106" s="268"/>
      <c r="DE106" s="268"/>
      <c r="DF106" s="268"/>
      <c r="DG106" s="268"/>
      <c r="DH106" s="268"/>
      <c r="DI106" s="268"/>
      <c r="DJ106" s="268"/>
      <c r="DK106" s="268"/>
      <c r="DL106" s="268"/>
      <c r="DM106" s="268"/>
      <c r="DN106" s="268"/>
      <c r="DO106" s="268"/>
      <c r="DP106" s="268"/>
      <c r="DQ106" s="268"/>
      <c r="DR106" s="268"/>
      <c r="DS106" s="268"/>
      <c r="DT106" s="268"/>
      <c r="DU106" s="268"/>
      <c r="DV106" s="268"/>
      <c r="DW106" s="268"/>
      <c r="DX106" s="268"/>
      <c r="DY106" s="268"/>
      <c r="DZ106" s="268"/>
      <c r="EA106" s="246"/>
    </row>
    <row r="107" spans="1:131" s="246" customFormat="1" ht="26.25" customHeight="1" thickBot="1">
      <c r="A107" s="275" t="s">
        <v>420</v>
      </c>
      <c r="B107" s="276"/>
      <c r="C107" s="276"/>
      <c r="D107" s="276"/>
      <c r="E107" s="276"/>
      <c r="F107" s="276"/>
      <c r="G107" s="276"/>
      <c r="H107" s="276"/>
      <c r="I107" s="276"/>
      <c r="J107" s="276"/>
      <c r="K107" s="276"/>
      <c r="L107" s="276"/>
      <c r="M107" s="276"/>
      <c r="N107" s="276"/>
      <c r="O107" s="276"/>
      <c r="P107" s="276"/>
      <c r="Q107" s="276"/>
      <c r="R107" s="276"/>
      <c r="S107" s="276"/>
      <c r="T107" s="276"/>
      <c r="U107" s="276"/>
      <c r="V107" s="276"/>
      <c r="W107" s="276"/>
      <c r="X107" s="276"/>
      <c r="Y107" s="276"/>
      <c r="Z107" s="276"/>
      <c r="AA107" s="276"/>
      <c r="AB107" s="276"/>
      <c r="AC107" s="276"/>
      <c r="AD107" s="276"/>
      <c r="AE107" s="276"/>
      <c r="AF107" s="276"/>
      <c r="AG107" s="276"/>
      <c r="AH107" s="276"/>
      <c r="AI107" s="276"/>
      <c r="AJ107" s="276"/>
      <c r="AK107" s="276"/>
      <c r="AL107" s="276"/>
      <c r="AM107" s="276"/>
      <c r="AN107" s="276"/>
      <c r="AO107" s="276"/>
      <c r="AP107" s="276"/>
      <c r="AQ107" s="276"/>
      <c r="AR107" s="276"/>
      <c r="AS107" s="276"/>
      <c r="AT107" s="276"/>
      <c r="AU107" s="275" t="s">
        <v>421</v>
      </c>
      <c r="AV107" s="276"/>
      <c r="AW107" s="276"/>
      <c r="AX107" s="276"/>
      <c r="AY107" s="276"/>
      <c r="AZ107" s="276"/>
      <c r="BA107" s="276"/>
      <c r="BB107" s="276"/>
      <c r="BC107" s="276"/>
      <c r="BD107" s="276"/>
      <c r="BE107" s="276"/>
      <c r="BF107" s="276"/>
      <c r="BG107" s="276"/>
      <c r="BH107" s="276"/>
      <c r="BI107" s="276"/>
      <c r="BJ107" s="276"/>
      <c r="BK107" s="276"/>
      <c r="BL107" s="276"/>
      <c r="BM107" s="276"/>
      <c r="BN107" s="276"/>
      <c r="BO107" s="276"/>
      <c r="BP107" s="276"/>
      <c r="BQ107" s="276"/>
      <c r="BR107" s="276"/>
      <c r="BS107" s="276"/>
      <c r="BT107" s="276"/>
      <c r="BU107" s="276"/>
      <c r="BV107" s="276"/>
      <c r="BW107" s="276"/>
      <c r="BX107" s="276"/>
      <c r="BY107" s="276"/>
      <c r="BZ107" s="276"/>
      <c r="CA107" s="276"/>
      <c r="CB107" s="276"/>
      <c r="CC107" s="276"/>
      <c r="CD107" s="276"/>
      <c r="CE107" s="276"/>
      <c r="CF107" s="276"/>
      <c r="CG107" s="276"/>
      <c r="CH107" s="276"/>
      <c r="CI107" s="276"/>
      <c r="CJ107" s="276"/>
      <c r="CK107" s="276"/>
      <c r="CL107" s="276"/>
      <c r="CM107" s="276"/>
      <c r="CN107" s="276"/>
      <c r="CO107" s="276"/>
      <c r="CP107" s="276"/>
      <c r="CQ107" s="276"/>
      <c r="CR107" s="276"/>
      <c r="CS107" s="276"/>
      <c r="CT107" s="276"/>
      <c r="CU107" s="276"/>
      <c r="CV107" s="276"/>
      <c r="CW107" s="276"/>
      <c r="CX107" s="276"/>
      <c r="CY107" s="276"/>
      <c r="CZ107" s="276"/>
      <c r="DA107" s="276"/>
      <c r="DB107" s="276"/>
      <c r="DC107" s="276"/>
      <c r="DD107" s="276"/>
      <c r="DE107" s="276"/>
      <c r="DF107" s="276"/>
      <c r="DG107" s="276"/>
      <c r="DH107" s="276"/>
      <c r="DI107" s="276"/>
      <c r="DJ107" s="276"/>
      <c r="DK107" s="276"/>
      <c r="DL107" s="276"/>
      <c r="DM107" s="276"/>
      <c r="DN107" s="276"/>
      <c r="DO107" s="276"/>
      <c r="DP107" s="276"/>
      <c r="DQ107" s="276"/>
      <c r="DR107" s="276"/>
      <c r="DS107" s="276"/>
      <c r="DT107" s="276"/>
      <c r="DU107" s="276"/>
      <c r="DV107" s="276"/>
      <c r="DW107" s="276"/>
      <c r="DX107" s="276"/>
      <c r="DY107" s="276"/>
      <c r="DZ107" s="276"/>
    </row>
    <row r="108" spans="1:131" s="246" customFormat="1" ht="26.25" customHeight="1">
      <c r="A108" s="1027" t="s">
        <v>422</v>
      </c>
      <c r="B108" s="1028"/>
      <c r="C108" s="1028"/>
      <c r="D108" s="1028"/>
      <c r="E108" s="1028"/>
      <c r="F108" s="1028"/>
      <c r="G108" s="1028"/>
      <c r="H108" s="1028"/>
      <c r="I108" s="1028"/>
      <c r="J108" s="1028"/>
      <c r="K108" s="1028"/>
      <c r="L108" s="1028"/>
      <c r="M108" s="1028"/>
      <c r="N108" s="1028"/>
      <c r="O108" s="1028"/>
      <c r="P108" s="1028"/>
      <c r="Q108" s="1028"/>
      <c r="R108" s="1028"/>
      <c r="S108" s="1028"/>
      <c r="T108" s="1028"/>
      <c r="U108" s="1028"/>
      <c r="V108" s="1028"/>
      <c r="W108" s="1028"/>
      <c r="X108" s="1028"/>
      <c r="Y108" s="1028"/>
      <c r="Z108" s="1028"/>
      <c r="AA108" s="1028"/>
      <c r="AB108" s="1028"/>
      <c r="AC108" s="1028"/>
      <c r="AD108" s="1028"/>
      <c r="AE108" s="1028"/>
      <c r="AF108" s="1028"/>
      <c r="AG108" s="1028"/>
      <c r="AH108" s="1028"/>
      <c r="AI108" s="1028"/>
      <c r="AJ108" s="1028"/>
      <c r="AK108" s="1028"/>
      <c r="AL108" s="1028"/>
      <c r="AM108" s="1028"/>
      <c r="AN108" s="1028"/>
      <c r="AO108" s="1028"/>
      <c r="AP108" s="1028"/>
      <c r="AQ108" s="1028"/>
      <c r="AR108" s="1028"/>
      <c r="AS108" s="1028"/>
      <c r="AT108" s="1029"/>
      <c r="AU108" s="1027" t="s">
        <v>423</v>
      </c>
      <c r="AV108" s="1028"/>
      <c r="AW108" s="1028"/>
      <c r="AX108" s="1028"/>
      <c r="AY108" s="1028"/>
      <c r="AZ108" s="1028"/>
      <c r="BA108" s="1028"/>
      <c r="BB108" s="1028"/>
      <c r="BC108" s="1028"/>
      <c r="BD108" s="1028"/>
      <c r="BE108" s="1028"/>
      <c r="BF108" s="1028"/>
      <c r="BG108" s="1028"/>
      <c r="BH108" s="1028"/>
      <c r="BI108" s="1028"/>
      <c r="BJ108" s="1028"/>
      <c r="BK108" s="1028"/>
      <c r="BL108" s="1028"/>
      <c r="BM108" s="1028"/>
      <c r="BN108" s="1028"/>
      <c r="BO108" s="1028"/>
      <c r="BP108" s="1028"/>
      <c r="BQ108" s="1028"/>
      <c r="BR108" s="1028"/>
      <c r="BS108" s="1028"/>
      <c r="BT108" s="1028"/>
      <c r="BU108" s="1028"/>
      <c r="BV108" s="1028"/>
      <c r="BW108" s="1028"/>
      <c r="BX108" s="1028"/>
      <c r="BY108" s="1028"/>
      <c r="BZ108" s="1028"/>
      <c r="CA108" s="1028"/>
      <c r="CB108" s="1028"/>
      <c r="CC108" s="1028"/>
      <c r="CD108" s="1028"/>
      <c r="CE108" s="1028"/>
      <c r="CF108" s="1028"/>
      <c r="CG108" s="1028"/>
      <c r="CH108" s="1028"/>
      <c r="CI108" s="1028"/>
      <c r="CJ108" s="1028"/>
      <c r="CK108" s="1028"/>
      <c r="CL108" s="1028"/>
      <c r="CM108" s="1028"/>
      <c r="CN108" s="1028"/>
      <c r="CO108" s="1028"/>
      <c r="CP108" s="1028"/>
      <c r="CQ108" s="1028"/>
      <c r="CR108" s="1028"/>
      <c r="CS108" s="1028"/>
      <c r="CT108" s="1028"/>
      <c r="CU108" s="1028"/>
      <c r="CV108" s="1028"/>
      <c r="CW108" s="1028"/>
      <c r="CX108" s="1028"/>
      <c r="CY108" s="1028"/>
      <c r="CZ108" s="1028"/>
      <c r="DA108" s="1028"/>
      <c r="DB108" s="1028"/>
      <c r="DC108" s="1028"/>
      <c r="DD108" s="1028"/>
      <c r="DE108" s="1028"/>
      <c r="DF108" s="1028"/>
      <c r="DG108" s="1028"/>
      <c r="DH108" s="1028"/>
      <c r="DI108" s="1028"/>
      <c r="DJ108" s="1028"/>
      <c r="DK108" s="1028"/>
      <c r="DL108" s="1028"/>
      <c r="DM108" s="1028"/>
      <c r="DN108" s="1028"/>
      <c r="DO108" s="1028"/>
      <c r="DP108" s="1028"/>
      <c r="DQ108" s="1028"/>
      <c r="DR108" s="1028"/>
      <c r="DS108" s="1028"/>
      <c r="DT108" s="1028"/>
      <c r="DU108" s="1028"/>
      <c r="DV108" s="1028"/>
      <c r="DW108" s="1028"/>
      <c r="DX108" s="1028"/>
      <c r="DY108" s="1028"/>
      <c r="DZ108" s="1029"/>
    </row>
    <row r="109" spans="1:131" s="246" customFormat="1" ht="26.25" customHeight="1">
      <c r="A109" s="982" t="s">
        <v>424</v>
      </c>
      <c r="B109" s="983"/>
      <c r="C109" s="983"/>
      <c r="D109" s="983"/>
      <c r="E109" s="983"/>
      <c r="F109" s="983"/>
      <c r="G109" s="983"/>
      <c r="H109" s="983"/>
      <c r="I109" s="983"/>
      <c r="J109" s="983"/>
      <c r="K109" s="983"/>
      <c r="L109" s="983"/>
      <c r="M109" s="983"/>
      <c r="N109" s="983"/>
      <c r="O109" s="983"/>
      <c r="P109" s="983"/>
      <c r="Q109" s="983"/>
      <c r="R109" s="983"/>
      <c r="S109" s="983"/>
      <c r="T109" s="983"/>
      <c r="U109" s="983"/>
      <c r="V109" s="983"/>
      <c r="W109" s="983"/>
      <c r="X109" s="983"/>
      <c r="Y109" s="983"/>
      <c r="Z109" s="984"/>
      <c r="AA109" s="985" t="s">
        <v>425</v>
      </c>
      <c r="AB109" s="983"/>
      <c r="AC109" s="983"/>
      <c r="AD109" s="983"/>
      <c r="AE109" s="984"/>
      <c r="AF109" s="985" t="s">
        <v>304</v>
      </c>
      <c r="AG109" s="983"/>
      <c r="AH109" s="983"/>
      <c r="AI109" s="983"/>
      <c r="AJ109" s="984"/>
      <c r="AK109" s="985" t="s">
        <v>303</v>
      </c>
      <c r="AL109" s="983"/>
      <c r="AM109" s="983"/>
      <c r="AN109" s="983"/>
      <c r="AO109" s="984"/>
      <c r="AP109" s="985" t="s">
        <v>426</v>
      </c>
      <c r="AQ109" s="983"/>
      <c r="AR109" s="983"/>
      <c r="AS109" s="983"/>
      <c r="AT109" s="1014"/>
      <c r="AU109" s="982" t="s">
        <v>424</v>
      </c>
      <c r="AV109" s="983"/>
      <c r="AW109" s="983"/>
      <c r="AX109" s="983"/>
      <c r="AY109" s="983"/>
      <c r="AZ109" s="983"/>
      <c r="BA109" s="983"/>
      <c r="BB109" s="983"/>
      <c r="BC109" s="983"/>
      <c r="BD109" s="983"/>
      <c r="BE109" s="983"/>
      <c r="BF109" s="983"/>
      <c r="BG109" s="983"/>
      <c r="BH109" s="983"/>
      <c r="BI109" s="983"/>
      <c r="BJ109" s="983"/>
      <c r="BK109" s="983"/>
      <c r="BL109" s="983"/>
      <c r="BM109" s="983"/>
      <c r="BN109" s="983"/>
      <c r="BO109" s="983"/>
      <c r="BP109" s="984"/>
      <c r="BQ109" s="985" t="s">
        <v>425</v>
      </c>
      <c r="BR109" s="983"/>
      <c r="BS109" s="983"/>
      <c r="BT109" s="983"/>
      <c r="BU109" s="984"/>
      <c r="BV109" s="985" t="s">
        <v>304</v>
      </c>
      <c r="BW109" s="983"/>
      <c r="BX109" s="983"/>
      <c r="BY109" s="983"/>
      <c r="BZ109" s="984"/>
      <c r="CA109" s="985" t="s">
        <v>303</v>
      </c>
      <c r="CB109" s="983"/>
      <c r="CC109" s="983"/>
      <c r="CD109" s="983"/>
      <c r="CE109" s="984"/>
      <c r="CF109" s="1021" t="s">
        <v>426</v>
      </c>
      <c r="CG109" s="1021"/>
      <c r="CH109" s="1021"/>
      <c r="CI109" s="1021"/>
      <c r="CJ109" s="1021"/>
      <c r="CK109" s="985" t="s">
        <v>427</v>
      </c>
      <c r="CL109" s="983"/>
      <c r="CM109" s="983"/>
      <c r="CN109" s="983"/>
      <c r="CO109" s="983"/>
      <c r="CP109" s="983"/>
      <c r="CQ109" s="983"/>
      <c r="CR109" s="983"/>
      <c r="CS109" s="983"/>
      <c r="CT109" s="983"/>
      <c r="CU109" s="983"/>
      <c r="CV109" s="983"/>
      <c r="CW109" s="983"/>
      <c r="CX109" s="983"/>
      <c r="CY109" s="983"/>
      <c r="CZ109" s="983"/>
      <c r="DA109" s="983"/>
      <c r="DB109" s="983"/>
      <c r="DC109" s="983"/>
      <c r="DD109" s="983"/>
      <c r="DE109" s="983"/>
      <c r="DF109" s="984"/>
      <c r="DG109" s="985" t="s">
        <v>425</v>
      </c>
      <c r="DH109" s="983"/>
      <c r="DI109" s="983"/>
      <c r="DJ109" s="983"/>
      <c r="DK109" s="984"/>
      <c r="DL109" s="985" t="s">
        <v>304</v>
      </c>
      <c r="DM109" s="983"/>
      <c r="DN109" s="983"/>
      <c r="DO109" s="983"/>
      <c r="DP109" s="984"/>
      <c r="DQ109" s="985" t="s">
        <v>303</v>
      </c>
      <c r="DR109" s="983"/>
      <c r="DS109" s="983"/>
      <c r="DT109" s="983"/>
      <c r="DU109" s="984"/>
      <c r="DV109" s="985" t="s">
        <v>426</v>
      </c>
      <c r="DW109" s="983"/>
      <c r="DX109" s="983"/>
      <c r="DY109" s="983"/>
      <c r="DZ109" s="1014"/>
    </row>
    <row r="110" spans="1:131" s="246" customFormat="1" ht="26.25" customHeight="1">
      <c r="A110" s="885" t="s">
        <v>428</v>
      </c>
      <c r="B110" s="886"/>
      <c r="C110" s="886"/>
      <c r="D110" s="886"/>
      <c r="E110" s="886"/>
      <c r="F110" s="886"/>
      <c r="G110" s="886"/>
      <c r="H110" s="886"/>
      <c r="I110" s="886"/>
      <c r="J110" s="886"/>
      <c r="K110" s="886"/>
      <c r="L110" s="886"/>
      <c r="M110" s="886"/>
      <c r="N110" s="886"/>
      <c r="O110" s="886"/>
      <c r="P110" s="886"/>
      <c r="Q110" s="886"/>
      <c r="R110" s="886"/>
      <c r="S110" s="886"/>
      <c r="T110" s="886"/>
      <c r="U110" s="886"/>
      <c r="V110" s="886"/>
      <c r="W110" s="886"/>
      <c r="X110" s="886"/>
      <c r="Y110" s="886"/>
      <c r="Z110" s="887"/>
      <c r="AA110" s="975">
        <v>649325</v>
      </c>
      <c r="AB110" s="976"/>
      <c r="AC110" s="976"/>
      <c r="AD110" s="976"/>
      <c r="AE110" s="977"/>
      <c r="AF110" s="978">
        <v>588826</v>
      </c>
      <c r="AG110" s="976"/>
      <c r="AH110" s="976"/>
      <c r="AI110" s="976"/>
      <c r="AJ110" s="977"/>
      <c r="AK110" s="978">
        <v>570639</v>
      </c>
      <c r="AL110" s="976"/>
      <c r="AM110" s="976"/>
      <c r="AN110" s="976"/>
      <c r="AO110" s="977"/>
      <c r="AP110" s="979">
        <v>26.5</v>
      </c>
      <c r="AQ110" s="980"/>
      <c r="AR110" s="980"/>
      <c r="AS110" s="980"/>
      <c r="AT110" s="981"/>
      <c r="AU110" s="1015" t="s">
        <v>73</v>
      </c>
      <c r="AV110" s="1016"/>
      <c r="AW110" s="1016"/>
      <c r="AX110" s="1016"/>
      <c r="AY110" s="1016"/>
      <c r="AZ110" s="941" t="s">
        <v>429</v>
      </c>
      <c r="BA110" s="886"/>
      <c r="BB110" s="886"/>
      <c r="BC110" s="886"/>
      <c r="BD110" s="886"/>
      <c r="BE110" s="886"/>
      <c r="BF110" s="886"/>
      <c r="BG110" s="886"/>
      <c r="BH110" s="886"/>
      <c r="BI110" s="886"/>
      <c r="BJ110" s="886"/>
      <c r="BK110" s="886"/>
      <c r="BL110" s="886"/>
      <c r="BM110" s="886"/>
      <c r="BN110" s="886"/>
      <c r="BO110" s="886"/>
      <c r="BP110" s="887"/>
      <c r="BQ110" s="942">
        <v>4804729</v>
      </c>
      <c r="BR110" s="923"/>
      <c r="BS110" s="923"/>
      <c r="BT110" s="923"/>
      <c r="BU110" s="923"/>
      <c r="BV110" s="923">
        <v>6046273</v>
      </c>
      <c r="BW110" s="923"/>
      <c r="BX110" s="923"/>
      <c r="BY110" s="923"/>
      <c r="BZ110" s="923"/>
      <c r="CA110" s="923">
        <v>6087970</v>
      </c>
      <c r="CB110" s="923"/>
      <c r="CC110" s="923"/>
      <c r="CD110" s="923"/>
      <c r="CE110" s="923"/>
      <c r="CF110" s="947">
        <v>282.2</v>
      </c>
      <c r="CG110" s="948"/>
      <c r="CH110" s="948"/>
      <c r="CI110" s="948"/>
      <c r="CJ110" s="948"/>
      <c r="CK110" s="1011" t="s">
        <v>430</v>
      </c>
      <c r="CL110" s="897"/>
      <c r="CM110" s="972" t="s">
        <v>431</v>
      </c>
      <c r="CN110" s="973"/>
      <c r="CO110" s="973"/>
      <c r="CP110" s="973"/>
      <c r="CQ110" s="973"/>
      <c r="CR110" s="973"/>
      <c r="CS110" s="973"/>
      <c r="CT110" s="973"/>
      <c r="CU110" s="973"/>
      <c r="CV110" s="973"/>
      <c r="CW110" s="973"/>
      <c r="CX110" s="973"/>
      <c r="CY110" s="973"/>
      <c r="CZ110" s="973"/>
      <c r="DA110" s="973"/>
      <c r="DB110" s="973"/>
      <c r="DC110" s="973"/>
      <c r="DD110" s="973"/>
      <c r="DE110" s="973"/>
      <c r="DF110" s="974"/>
      <c r="DG110" s="942" t="s">
        <v>432</v>
      </c>
      <c r="DH110" s="923"/>
      <c r="DI110" s="923"/>
      <c r="DJ110" s="923"/>
      <c r="DK110" s="923"/>
      <c r="DL110" s="923" t="s">
        <v>130</v>
      </c>
      <c r="DM110" s="923"/>
      <c r="DN110" s="923"/>
      <c r="DO110" s="923"/>
      <c r="DP110" s="923"/>
      <c r="DQ110" s="923">
        <v>16500</v>
      </c>
      <c r="DR110" s="923"/>
      <c r="DS110" s="923"/>
      <c r="DT110" s="923"/>
      <c r="DU110" s="923"/>
      <c r="DV110" s="924">
        <v>0.8</v>
      </c>
      <c r="DW110" s="924"/>
      <c r="DX110" s="924"/>
      <c r="DY110" s="924"/>
      <c r="DZ110" s="925"/>
    </row>
    <row r="111" spans="1:131" s="246" customFormat="1" ht="26.25" customHeight="1">
      <c r="A111" s="852" t="s">
        <v>433</v>
      </c>
      <c r="B111" s="853"/>
      <c r="C111" s="853"/>
      <c r="D111" s="853"/>
      <c r="E111" s="853"/>
      <c r="F111" s="853"/>
      <c r="G111" s="853"/>
      <c r="H111" s="853"/>
      <c r="I111" s="853"/>
      <c r="J111" s="853"/>
      <c r="K111" s="853"/>
      <c r="L111" s="853"/>
      <c r="M111" s="853"/>
      <c r="N111" s="853"/>
      <c r="O111" s="853"/>
      <c r="P111" s="853"/>
      <c r="Q111" s="853"/>
      <c r="R111" s="853"/>
      <c r="S111" s="853"/>
      <c r="T111" s="853"/>
      <c r="U111" s="853"/>
      <c r="V111" s="853"/>
      <c r="W111" s="853"/>
      <c r="X111" s="853"/>
      <c r="Y111" s="853"/>
      <c r="Z111" s="1010"/>
      <c r="AA111" s="1003" t="s">
        <v>130</v>
      </c>
      <c r="AB111" s="1004"/>
      <c r="AC111" s="1004"/>
      <c r="AD111" s="1004"/>
      <c r="AE111" s="1005"/>
      <c r="AF111" s="1006" t="s">
        <v>130</v>
      </c>
      <c r="AG111" s="1004"/>
      <c r="AH111" s="1004"/>
      <c r="AI111" s="1004"/>
      <c r="AJ111" s="1005"/>
      <c r="AK111" s="1006" t="s">
        <v>130</v>
      </c>
      <c r="AL111" s="1004"/>
      <c r="AM111" s="1004"/>
      <c r="AN111" s="1004"/>
      <c r="AO111" s="1005"/>
      <c r="AP111" s="1007" t="s">
        <v>130</v>
      </c>
      <c r="AQ111" s="1008"/>
      <c r="AR111" s="1008"/>
      <c r="AS111" s="1008"/>
      <c r="AT111" s="1009"/>
      <c r="AU111" s="1017"/>
      <c r="AV111" s="1018"/>
      <c r="AW111" s="1018"/>
      <c r="AX111" s="1018"/>
      <c r="AY111" s="1018"/>
      <c r="AZ111" s="893" t="s">
        <v>434</v>
      </c>
      <c r="BA111" s="828"/>
      <c r="BB111" s="828"/>
      <c r="BC111" s="828"/>
      <c r="BD111" s="828"/>
      <c r="BE111" s="828"/>
      <c r="BF111" s="828"/>
      <c r="BG111" s="828"/>
      <c r="BH111" s="828"/>
      <c r="BI111" s="828"/>
      <c r="BJ111" s="828"/>
      <c r="BK111" s="828"/>
      <c r="BL111" s="828"/>
      <c r="BM111" s="828"/>
      <c r="BN111" s="828"/>
      <c r="BO111" s="828"/>
      <c r="BP111" s="829"/>
      <c r="BQ111" s="894">
        <v>71609</v>
      </c>
      <c r="BR111" s="895"/>
      <c r="BS111" s="895"/>
      <c r="BT111" s="895"/>
      <c r="BU111" s="895"/>
      <c r="BV111" s="895">
        <v>58340</v>
      </c>
      <c r="BW111" s="895"/>
      <c r="BX111" s="895"/>
      <c r="BY111" s="895"/>
      <c r="BZ111" s="895"/>
      <c r="CA111" s="895">
        <v>44980</v>
      </c>
      <c r="CB111" s="895"/>
      <c r="CC111" s="895"/>
      <c r="CD111" s="895"/>
      <c r="CE111" s="895"/>
      <c r="CF111" s="956">
        <v>2.1</v>
      </c>
      <c r="CG111" s="957"/>
      <c r="CH111" s="957"/>
      <c r="CI111" s="957"/>
      <c r="CJ111" s="957"/>
      <c r="CK111" s="1012"/>
      <c r="CL111" s="899"/>
      <c r="CM111" s="902" t="s">
        <v>435</v>
      </c>
      <c r="CN111" s="903"/>
      <c r="CO111" s="903"/>
      <c r="CP111" s="903"/>
      <c r="CQ111" s="903"/>
      <c r="CR111" s="903"/>
      <c r="CS111" s="903"/>
      <c r="CT111" s="903"/>
      <c r="CU111" s="903"/>
      <c r="CV111" s="903"/>
      <c r="CW111" s="903"/>
      <c r="CX111" s="903"/>
      <c r="CY111" s="903"/>
      <c r="CZ111" s="903"/>
      <c r="DA111" s="903"/>
      <c r="DB111" s="903"/>
      <c r="DC111" s="903"/>
      <c r="DD111" s="903"/>
      <c r="DE111" s="903"/>
      <c r="DF111" s="904"/>
      <c r="DG111" s="894" t="s">
        <v>130</v>
      </c>
      <c r="DH111" s="895"/>
      <c r="DI111" s="895"/>
      <c r="DJ111" s="895"/>
      <c r="DK111" s="895"/>
      <c r="DL111" s="895" t="s">
        <v>130</v>
      </c>
      <c r="DM111" s="895"/>
      <c r="DN111" s="895"/>
      <c r="DO111" s="895"/>
      <c r="DP111" s="895"/>
      <c r="DQ111" s="895" t="s">
        <v>130</v>
      </c>
      <c r="DR111" s="895"/>
      <c r="DS111" s="895"/>
      <c r="DT111" s="895"/>
      <c r="DU111" s="895"/>
      <c r="DV111" s="872" t="s">
        <v>130</v>
      </c>
      <c r="DW111" s="872"/>
      <c r="DX111" s="872"/>
      <c r="DY111" s="872"/>
      <c r="DZ111" s="873"/>
    </row>
    <row r="112" spans="1:131" s="246" customFormat="1" ht="26.25" customHeight="1">
      <c r="A112" s="997" t="s">
        <v>436</v>
      </c>
      <c r="B112" s="998"/>
      <c r="C112" s="828" t="s">
        <v>437</v>
      </c>
      <c r="D112" s="828"/>
      <c r="E112" s="828"/>
      <c r="F112" s="828"/>
      <c r="G112" s="828"/>
      <c r="H112" s="828"/>
      <c r="I112" s="828"/>
      <c r="J112" s="828"/>
      <c r="K112" s="828"/>
      <c r="L112" s="828"/>
      <c r="M112" s="828"/>
      <c r="N112" s="828"/>
      <c r="O112" s="828"/>
      <c r="P112" s="828"/>
      <c r="Q112" s="828"/>
      <c r="R112" s="828"/>
      <c r="S112" s="828"/>
      <c r="T112" s="828"/>
      <c r="U112" s="828"/>
      <c r="V112" s="828"/>
      <c r="W112" s="828"/>
      <c r="X112" s="828"/>
      <c r="Y112" s="828"/>
      <c r="Z112" s="829"/>
      <c r="AA112" s="857" t="s">
        <v>130</v>
      </c>
      <c r="AB112" s="858"/>
      <c r="AC112" s="858"/>
      <c r="AD112" s="858"/>
      <c r="AE112" s="859"/>
      <c r="AF112" s="860" t="s">
        <v>130</v>
      </c>
      <c r="AG112" s="858"/>
      <c r="AH112" s="858"/>
      <c r="AI112" s="858"/>
      <c r="AJ112" s="859"/>
      <c r="AK112" s="860" t="s">
        <v>130</v>
      </c>
      <c r="AL112" s="858"/>
      <c r="AM112" s="858"/>
      <c r="AN112" s="858"/>
      <c r="AO112" s="859"/>
      <c r="AP112" s="905" t="s">
        <v>130</v>
      </c>
      <c r="AQ112" s="906"/>
      <c r="AR112" s="906"/>
      <c r="AS112" s="906"/>
      <c r="AT112" s="907"/>
      <c r="AU112" s="1017"/>
      <c r="AV112" s="1018"/>
      <c r="AW112" s="1018"/>
      <c r="AX112" s="1018"/>
      <c r="AY112" s="1018"/>
      <c r="AZ112" s="893" t="s">
        <v>438</v>
      </c>
      <c r="BA112" s="828"/>
      <c r="BB112" s="828"/>
      <c r="BC112" s="828"/>
      <c r="BD112" s="828"/>
      <c r="BE112" s="828"/>
      <c r="BF112" s="828"/>
      <c r="BG112" s="828"/>
      <c r="BH112" s="828"/>
      <c r="BI112" s="828"/>
      <c r="BJ112" s="828"/>
      <c r="BK112" s="828"/>
      <c r="BL112" s="828"/>
      <c r="BM112" s="828"/>
      <c r="BN112" s="828"/>
      <c r="BO112" s="828"/>
      <c r="BP112" s="829"/>
      <c r="BQ112" s="894">
        <v>1898892</v>
      </c>
      <c r="BR112" s="895"/>
      <c r="BS112" s="895"/>
      <c r="BT112" s="895"/>
      <c r="BU112" s="895"/>
      <c r="BV112" s="895">
        <v>1786758</v>
      </c>
      <c r="BW112" s="895"/>
      <c r="BX112" s="895"/>
      <c r="BY112" s="895"/>
      <c r="BZ112" s="895"/>
      <c r="CA112" s="895">
        <v>1732329</v>
      </c>
      <c r="CB112" s="895"/>
      <c r="CC112" s="895"/>
      <c r="CD112" s="895"/>
      <c r="CE112" s="895"/>
      <c r="CF112" s="956">
        <v>80.3</v>
      </c>
      <c r="CG112" s="957"/>
      <c r="CH112" s="957"/>
      <c r="CI112" s="957"/>
      <c r="CJ112" s="957"/>
      <c r="CK112" s="1012"/>
      <c r="CL112" s="899"/>
      <c r="CM112" s="902" t="s">
        <v>439</v>
      </c>
      <c r="CN112" s="903"/>
      <c r="CO112" s="903"/>
      <c r="CP112" s="903"/>
      <c r="CQ112" s="903"/>
      <c r="CR112" s="903"/>
      <c r="CS112" s="903"/>
      <c r="CT112" s="903"/>
      <c r="CU112" s="903"/>
      <c r="CV112" s="903"/>
      <c r="CW112" s="903"/>
      <c r="CX112" s="903"/>
      <c r="CY112" s="903"/>
      <c r="CZ112" s="903"/>
      <c r="DA112" s="903"/>
      <c r="DB112" s="903"/>
      <c r="DC112" s="903"/>
      <c r="DD112" s="903"/>
      <c r="DE112" s="903"/>
      <c r="DF112" s="904"/>
      <c r="DG112" s="894" t="s">
        <v>130</v>
      </c>
      <c r="DH112" s="895"/>
      <c r="DI112" s="895"/>
      <c r="DJ112" s="895"/>
      <c r="DK112" s="895"/>
      <c r="DL112" s="895" t="s">
        <v>130</v>
      </c>
      <c r="DM112" s="895"/>
      <c r="DN112" s="895"/>
      <c r="DO112" s="895"/>
      <c r="DP112" s="895"/>
      <c r="DQ112" s="895" t="s">
        <v>130</v>
      </c>
      <c r="DR112" s="895"/>
      <c r="DS112" s="895"/>
      <c r="DT112" s="895"/>
      <c r="DU112" s="895"/>
      <c r="DV112" s="872" t="s">
        <v>130</v>
      </c>
      <c r="DW112" s="872"/>
      <c r="DX112" s="872"/>
      <c r="DY112" s="872"/>
      <c r="DZ112" s="873"/>
    </row>
    <row r="113" spans="1:130" s="246" customFormat="1" ht="26.25" customHeight="1">
      <c r="A113" s="999"/>
      <c r="B113" s="1000"/>
      <c r="C113" s="828" t="s">
        <v>440</v>
      </c>
      <c r="D113" s="828"/>
      <c r="E113" s="828"/>
      <c r="F113" s="828"/>
      <c r="G113" s="828"/>
      <c r="H113" s="828"/>
      <c r="I113" s="828"/>
      <c r="J113" s="828"/>
      <c r="K113" s="828"/>
      <c r="L113" s="828"/>
      <c r="M113" s="828"/>
      <c r="N113" s="828"/>
      <c r="O113" s="828"/>
      <c r="P113" s="828"/>
      <c r="Q113" s="828"/>
      <c r="R113" s="828"/>
      <c r="S113" s="828"/>
      <c r="T113" s="828"/>
      <c r="U113" s="828"/>
      <c r="V113" s="828"/>
      <c r="W113" s="828"/>
      <c r="X113" s="828"/>
      <c r="Y113" s="828"/>
      <c r="Z113" s="829"/>
      <c r="AA113" s="1003">
        <v>169546</v>
      </c>
      <c r="AB113" s="1004"/>
      <c r="AC113" s="1004"/>
      <c r="AD113" s="1004"/>
      <c r="AE113" s="1005"/>
      <c r="AF113" s="1006">
        <v>178796</v>
      </c>
      <c r="AG113" s="1004"/>
      <c r="AH113" s="1004"/>
      <c r="AI113" s="1004"/>
      <c r="AJ113" s="1005"/>
      <c r="AK113" s="1006">
        <v>174662</v>
      </c>
      <c r="AL113" s="1004"/>
      <c r="AM113" s="1004"/>
      <c r="AN113" s="1004"/>
      <c r="AO113" s="1005"/>
      <c r="AP113" s="1007">
        <v>8.1</v>
      </c>
      <c r="AQ113" s="1008"/>
      <c r="AR113" s="1008"/>
      <c r="AS113" s="1008"/>
      <c r="AT113" s="1009"/>
      <c r="AU113" s="1017"/>
      <c r="AV113" s="1018"/>
      <c r="AW113" s="1018"/>
      <c r="AX113" s="1018"/>
      <c r="AY113" s="1018"/>
      <c r="AZ113" s="893" t="s">
        <v>441</v>
      </c>
      <c r="BA113" s="828"/>
      <c r="BB113" s="828"/>
      <c r="BC113" s="828"/>
      <c r="BD113" s="828"/>
      <c r="BE113" s="828"/>
      <c r="BF113" s="828"/>
      <c r="BG113" s="828"/>
      <c r="BH113" s="828"/>
      <c r="BI113" s="828"/>
      <c r="BJ113" s="828"/>
      <c r="BK113" s="828"/>
      <c r="BL113" s="828"/>
      <c r="BM113" s="828"/>
      <c r="BN113" s="828"/>
      <c r="BO113" s="828"/>
      <c r="BP113" s="829"/>
      <c r="BQ113" s="894">
        <v>191372</v>
      </c>
      <c r="BR113" s="895"/>
      <c r="BS113" s="895"/>
      <c r="BT113" s="895"/>
      <c r="BU113" s="895"/>
      <c r="BV113" s="895">
        <v>167403</v>
      </c>
      <c r="BW113" s="895"/>
      <c r="BX113" s="895"/>
      <c r="BY113" s="895"/>
      <c r="BZ113" s="895"/>
      <c r="CA113" s="895">
        <v>143399</v>
      </c>
      <c r="CB113" s="895"/>
      <c r="CC113" s="895"/>
      <c r="CD113" s="895"/>
      <c r="CE113" s="895"/>
      <c r="CF113" s="956">
        <v>6.6</v>
      </c>
      <c r="CG113" s="957"/>
      <c r="CH113" s="957"/>
      <c r="CI113" s="957"/>
      <c r="CJ113" s="957"/>
      <c r="CK113" s="1012"/>
      <c r="CL113" s="899"/>
      <c r="CM113" s="902" t="s">
        <v>442</v>
      </c>
      <c r="CN113" s="903"/>
      <c r="CO113" s="903"/>
      <c r="CP113" s="903"/>
      <c r="CQ113" s="903"/>
      <c r="CR113" s="903"/>
      <c r="CS113" s="903"/>
      <c r="CT113" s="903"/>
      <c r="CU113" s="903"/>
      <c r="CV113" s="903"/>
      <c r="CW113" s="903"/>
      <c r="CX113" s="903"/>
      <c r="CY113" s="903"/>
      <c r="CZ113" s="903"/>
      <c r="DA113" s="903"/>
      <c r="DB113" s="903"/>
      <c r="DC113" s="903"/>
      <c r="DD113" s="903"/>
      <c r="DE113" s="903"/>
      <c r="DF113" s="904"/>
      <c r="DG113" s="857">
        <v>38109</v>
      </c>
      <c r="DH113" s="858"/>
      <c r="DI113" s="858"/>
      <c r="DJ113" s="858"/>
      <c r="DK113" s="859"/>
      <c r="DL113" s="860">
        <v>33340</v>
      </c>
      <c r="DM113" s="858"/>
      <c r="DN113" s="858"/>
      <c r="DO113" s="858"/>
      <c r="DP113" s="859"/>
      <c r="DQ113" s="860">
        <v>28480</v>
      </c>
      <c r="DR113" s="858"/>
      <c r="DS113" s="858"/>
      <c r="DT113" s="858"/>
      <c r="DU113" s="859"/>
      <c r="DV113" s="905">
        <v>1.3</v>
      </c>
      <c r="DW113" s="906"/>
      <c r="DX113" s="906"/>
      <c r="DY113" s="906"/>
      <c r="DZ113" s="907"/>
    </row>
    <row r="114" spans="1:130" s="246" customFormat="1" ht="26.25" customHeight="1">
      <c r="A114" s="999"/>
      <c r="B114" s="1000"/>
      <c r="C114" s="828" t="s">
        <v>443</v>
      </c>
      <c r="D114" s="828"/>
      <c r="E114" s="828"/>
      <c r="F114" s="828"/>
      <c r="G114" s="828"/>
      <c r="H114" s="828"/>
      <c r="I114" s="828"/>
      <c r="J114" s="828"/>
      <c r="K114" s="828"/>
      <c r="L114" s="828"/>
      <c r="M114" s="828"/>
      <c r="N114" s="828"/>
      <c r="O114" s="828"/>
      <c r="P114" s="828"/>
      <c r="Q114" s="828"/>
      <c r="R114" s="828"/>
      <c r="S114" s="828"/>
      <c r="T114" s="828"/>
      <c r="U114" s="828"/>
      <c r="V114" s="828"/>
      <c r="W114" s="828"/>
      <c r="X114" s="828"/>
      <c r="Y114" s="828"/>
      <c r="Z114" s="829"/>
      <c r="AA114" s="857">
        <v>24386</v>
      </c>
      <c r="AB114" s="858"/>
      <c r="AC114" s="858"/>
      <c r="AD114" s="858"/>
      <c r="AE114" s="859"/>
      <c r="AF114" s="860">
        <v>24382</v>
      </c>
      <c r="AG114" s="858"/>
      <c r="AH114" s="858"/>
      <c r="AI114" s="858"/>
      <c r="AJ114" s="859"/>
      <c r="AK114" s="860">
        <v>24376</v>
      </c>
      <c r="AL114" s="858"/>
      <c r="AM114" s="858"/>
      <c r="AN114" s="858"/>
      <c r="AO114" s="859"/>
      <c r="AP114" s="905">
        <v>1.1000000000000001</v>
      </c>
      <c r="AQ114" s="906"/>
      <c r="AR114" s="906"/>
      <c r="AS114" s="906"/>
      <c r="AT114" s="907"/>
      <c r="AU114" s="1017"/>
      <c r="AV114" s="1018"/>
      <c r="AW114" s="1018"/>
      <c r="AX114" s="1018"/>
      <c r="AY114" s="1018"/>
      <c r="AZ114" s="893" t="s">
        <v>444</v>
      </c>
      <c r="BA114" s="828"/>
      <c r="BB114" s="828"/>
      <c r="BC114" s="828"/>
      <c r="BD114" s="828"/>
      <c r="BE114" s="828"/>
      <c r="BF114" s="828"/>
      <c r="BG114" s="828"/>
      <c r="BH114" s="828"/>
      <c r="BI114" s="828"/>
      <c r="BJ114" s="828"/>
      <c r="BK114" s="828"/>
      <c r="BL114" s="828"/>
      <c r="BM114" s="828"/>
      <c r="BN114" s="828"/>
      <c r="BO114" s="828"/>
      <c r="BP114" s="829"/>
      <c r="BQ114" s="894">
        <v>254881</v>
      </c>
      <c r="BR114" s="895"/>
      <c r="BS114" s="895"/>
      <c r="BT114" s="895"/>
      <c r="BU114" s="895"/>
      <c r="BV114" s="895">
        <v>227984</v>
      </c>
      <c r="BW114" s="895"/>
      <c r="BX114" s="895"/>
      <c r="BY114" s="895"/>
      <c r="BZ114" s="895"/>
      <c r="CA114" s="895">
        <v>184202</v>
      </c>
      <c r="CB114" s="895"/>
      <c r="CC114" s="895"/>
      <c r="CD114" s="895"/>
      <c r="CE114" s="895"/>
      <c r="CF114" s="956">
        <v>8.5</v>
      </c>
      <c r="CG114" s="957"/>
      <c r="CH114" s="957"/>
      <c r="CI114" s="957"/>
      <c r="CJ114" s="957"/>
      <c r="CK114" s="1012"/>
      <c r="CL114" s="899"/>
      <c r="CM114" s="902" t="s">
        <v>445</v>
      </c>
      <c r="CN114" s="903"/>
      <c r="CO114" s="903"/>
      <c r="CP114" s="903"/>
      <c r="CQ114" s="903"/>
      <c r="CR114" s="903"/>
      <c r="CS114" s="903"/>
      <c r="CT114" s="903"/>
      <c r="CU114" s="903"/>
      <c r="CV114" s="903"/>
      <c r="CW114" s="903"/>
      <c r="CX114" s="903"/>
      <c r="CY114" s="903"/>
      <c r="CZ114" s="903"/>
      <c r="DA114" s="903"/>
      <c r="DB114" s="903"/>
      <c r="DC114" s="903"/>
      <c r="DD114" s="903"/>
      <c r="DE114" s="903"/>
      <c r="DF114" s="904"/>
      <c r="DG114" s="857" t="s">
        <v>130</v>
      </c>
      <c r="DH114" s="858"/>
      <c r="DI114" s="858"/>
      <c r="DJ114" s="858"/>
      <c r="DK114" s="859"/>
      <c r="DL114" s="860" t="s">
        <v>130</v>
      </c>
      <c r="DM114" s="858"/>
      <c r="DN114" s="858"/>
      <c r="DO114" s="858"/>
      <c r="DP114" s="859"/>
      <c r="DQ114" s="860" t="s">
        <v>130</v>
      </c>
      <c r="DR114" s="858"/>
      <c r="DS114" s="858"/>
      <c r="DT114" s="858"/>
      <c r="DU114" s="859"/>
      <c r="DV114" s="905" t="s">
        <v>130</v>
      </c>
      <c r="DW114" s="906"/>
      <c r="DX114" s="906"/>
      <c r="DY114" s="906"/>
      <c r="DZ114" s="907"/>
    </row>
    <row r="115" spans="1:130" s="246" customFormat="1" ht="26.25" customHeight="1">
      <c r="A115" s="999"/>
      <c r="B115" s="1000"/>
      <c r="C115" s="828" t="s">
        <v>446</v>
      </c>
      <c r="D115" s="828"/>
      <c r="E115" s="828"/>
      <c r="F115" s="828"/>
      <c r="G115" s="828"/>
      <c r="H115" s="828"/>
      <c r="I115" s="828"/>
      <c r="J115" s="828"/>
      <c r="K115" s="828"/>
      <c r="L115" s="828"/>
      <c r="M115" s="828"/>
      <c r="N115" s="828"/>
      <c r="O115" s="828"/>
      <c r="P115" s="828"/>
      <c r="Q115" s="828"/>
      <c r="R115" s="828"/>
      <c r="S115" s="828"/>
      <c r="T115" s="828"/>
      <c r="U115" s="828"/>
      <c r="V115" s="828"/>
      <c r="W115" s="828"/>
      <c r="X115" s="828"/>
      <c r="Y115" s="828"/>
      <c r="Z115" s="829"/>
      <c r="AA115" s="1003">
        <v>5479</v>
      </c>
      <c r="AB115" s="1004"/>
      <c r="AC115" s="1004"/>
      <c r="AD115" s="1004"/>
      <c r="AE115" s="1005"/>
      <c r="AF115" s="1006">
        <v>5479</v>
      </c>
      <c r="AG115" s="1004"/>
      <c r="AH115" s="1004"/>
      <c r="AI115" s="1004"/>
      <c r="AJ115" s="1005"/>
      <c r="AK115" s="1006">
        <v>5479</v>
      </c>
      <c r="AL115" s="1004"/>
      <c r="AM115" s="1004"/>
      <c r="AN115" s="1004"/>
      <c r="AO115" s="1005"/>
      <c r="AP115" s="1007">
        <v>0.3</v>
      </c>
      <c r="AQ115" s="1008"/>
      <c r="AR115" s="1008"/>
      <c r="AS115" s="1008"/>
      <c r="AT115" s="1009"/>
      <c r="AU115" s="1017"/>
      <c r="AV115" s="1018"/>
      <c r="AW115" s="1018"/>
      <c r="AX115" s="1018"/>
      <c r="AY115" s="1018"/>
      <c r="AZ115" s="893" t="s">
        <v>447</v>
      </c>
      <c r="BA115" s="828"/>
      <c r="BB115" s="828"/>
      <c r="BC115" s="828"/>
      <c r="BD115" s="828"/>
      <c r="BE115" s="828"/>
      <c r="BF115" s="828"/>
      <c r="BG115" s="828"/>
      <c r="BH115" s="828"/>
      <c r="BI115" s="828"/>
      <c r="BJ115" s="828"/>
      <c r="BK115" s="828"/>
      <c r="BL115" s="828"/>
      <c r="BM115" s="828"/>
      <c r="BN115" s="828"/>
      <c r="BO115" s="828"/>
      <c r="BP115" s="829"/>
      <c r="BQ115" s="894" t="s">
        <v>130</v>
      </c>
      <c r="BR115" s="895"/>
      <c r="BS115" s="895"/>
      <c r="BT115" s="895"/>
      <c r="BU115" s="895"/>
      <c r="BV115" s="895" t="s">
        <v>130</v>
      </c>
      <c r="BW115" s="895"/>
      <c r="BX115" s="895"/>
      <c r="BY115" s="895"/>
      <c r="BZ115" s="895"/>
      <c r="CA115" s="895" t="s">
        <v>130</v>
      </c>
      <c r="CB115" s="895"/>
      <c r="CC115" s="895"/>
      <c r="CD115" s="895"/>
      <c r="CE115" s="895"/>
      <c r="CF115" s="956" t="s">
        <v>130</v>
      </c>
      <c r="CG115" s="957"/>
      <c r="CH115" s="957"/>
      <c r="CI115" s="957"/>
      <c r="CJ115" s="957"/>
      <c r="CK115" s="1012"/>
      <c r="CL115" s="899"/>
      <c r="CM115" s="893" t="s">
        <v>448</v>
      </c>
      <c r="CN115" s="996"/>
      <c r="CO115" s="996"/>
      <c r="CP115" s="996"/>
      <c r="CQ115" s="996"/>
      <c r="CR115" s="996"/>
      <c r="CS115" s="996"/>
      <c r="CT115" s="996"/>
      <c r="CU115" s="996"/>
      <c r="CV115" s="996"/>
      <c r="CW115" s="996"/>
      <c r="CX115" s="996"/>
      <c r="CY115" s="996"/>
      <c r="CZ115" s="996"/>
      <c r="DA115" s="996"/>
      <c r="DB115" s="996"/>
      <c r="DC115" s="996"/>
      <c r="DD115" s="996"/>
      <c r="DE115" s="996"/>
      <c r="DF115" s="829"/>
      <c r="DG115" s="857" t="s">
        <v>130</v>
      </c>
      <c r="DH115" s="858"/>
      <c r="DI115" s="858"/>
      <c r="DJ115" s="858"/>
      <c r="DK115" s="859"/>
      <c r="DL115" s="860" t="s">
        <v>130</v>
      </c>
      <c r="DM115" s="858"/>
      <c r="DN115" s="858"/>
      <c r="DO115" s="858"/>
      <c r="DP115" s="859"/>
      <c r="DQ115" s="860" t="s">
        <v>130</v>
      </c>
      <c r="DR115" s="858"/>
      <c r="DS115" s="858"/>
      <c r="DT115" s="858"/>
      <c r="DU115" s="859"/>
      <c r="DV115" s="905" t="s">
        <v>130</v>
      </c>
      <c r="DW115" s="906"/>
      <c r="DX115" s="906"/>
      <c r="DY115" s="906"/>
      <c r="DZ115" s="907"/>
    </row>
    <row r="116" spans="1:130" s="246" customFormat="1" ht="26.25" customHeight="1">
      <c r="A116" s="1001"/>
      <c r="B116" s="1002"/>
      <c r="C116" s="961" t="s">
        <v>449</v>
      </c>
      <c r="D116" s="961"/>
      <c r="E116" s="961"/>
      <c r="F116" s="961"/>
      <c r="G116" s="961"/>
      <c r="H116" s="961"/>
      <c r="I116" s="961"/>
      <c r="J116" s="961"/>
      <c r="K116" s="961"/>
      <c r="L116" s="961"/>
      <c r="M116" s="961"/>
      <c r="N116" s="961"/>
      <c r="O116" s="961"/>
      <c r="P116" s="961"/>
      <c r="Q116" s="961"/>
      <c r="R116" s="961"/>
      <c r="S116" s="961"/>
      <c r="T116" s="961"/>
      <c r="U116" s="961"/>
      <c r="V116" s="961"/>
      <c r="W116" s="961"/>
      <c r="X116" s="961"/>
      <c r="Y116" s="961"/>
      <c r="Z116" s="962"/>
      <c r="AA116" s="857" t="s">
        <v>130</v>
      </c>
      <c r="AB116" s="858"/>
      <c r="AC116" s="858"/>
      <c r="AD116" s="858"/>
      <c r="AE116" s="859"/>
      <c r="AF116" s="860">
        <v>91</v>
      </c>
      <c r="AG116" s="858"/>
      <c r="AH116" s="858"/>
      <c r="AI116" s="858"/>
      <c r="AJ116" s="859"/>
      <c r="AK116" s="860">
        <v>90</v>
      </c>
      <c r="AL116" s="858"/>
      <c r="AM116" s="858"/>
      <c r="AN116" s="858"/>
      <c r="AO116" s="859"/>
      <c r="AP116" s="905">
        <v>0</v>
      </c>
      <c r="AQ116" s="906"/>
      <c r="AR116" s="906"/>
      <c r="AS116" s="906"/>
      <c r="AT116" s="907"/>
      <c r="AU116" s="1017"/>
      <c r="AV116" s="1018"/>
      <c r="AW116" s="1018"/>
      <c r="AX116" s="1018"/>
      <c r="AY116" s="1018"/>
      <c r="AZ116" s="944" t="s">
        <v>450</v>
      </c>
      <c r="BA116" s="945"/>
      <c r="BB116" s="945"/>
      <c r="BC116" s="945"/>
      <c r="BD116" s="945"/>
      <c r="BE116" s="945"/>
      <c r="BF116" s="945"/>
      <c r="BG116" s="945"/>
      <c r="BH116" s="945"/>
      <c r="BI116" s="945"/>
      <c r="BJ116" s="945"/>
      <c r="BK116" s="945"/>
      <c r="BL116" s="945"/>
      <c r="BM116" s="945"/>
      <c r="BN116" s="945"/>
      <c r="BO116" s="945"/>
      <c r="BP116" s="946"/>
      <c r="BQ116" s="894" t="s">
        <v>130</v>
      </c>
      <c r="BR116" s="895"/>
      <c r="BS116" s="895"/>
      <c r="BT116" s="895"/>
      <c r="BU116" s="895"/>
      <c r="BV116" s="895" t="s">
        <v>130</v>
      </c>
      <c r="BW116" s="895"/>
      <c r="BX116" s="895"/>
      <c r="BY116" s="895"/>
      <c r="BZ116" s="895"/>
      <c r="CA116" s="895" t="s">
        <v>130</v>
      </c>
      <c r="CB116" s="895"/>
      <c r="CC116" s="895"/>
      <c r="CD116" s="895"/>
      <c r="CE116" s="895"/>
      <c r="CF116" s="956" t="s">
        <v>130</v>
      </c>
      <c r="CG116" s="957"/>
      <c r="CH116" s="957"/>
      <c r="CI116" s="957"/>
      <c r="CJ116" s="957"/>
      <c r="CK116" s="1012"/>
      <c r="CL116" s="899"/>
      <c r="CM116" s="902" t="s">
        <v>451</v>
      </c>
      <c r="CN116" s="903"/>
      <c r="CO116" s="903"/>
      <c r="CP116" s="903"/>
      <c r="CQ116" s="903"/>
      <c r="CR116" s="903"/>
      <c r="CS116" s="903"/>
      <c r="CT116" s="903"/>
      <c r="CU116" s="903"/>
      <c r="CV116" s="903"/>
      <c r="CW116" s="903"/>
      <c r="CX116" s="903"/>
      <c r="CY116" s="903"/>
      <c r="CZ116" s="903"/>
      <c r="DA116" s="903"/>
      <c r="DB116" s="903"/>
      <c r="DC116" s="903"/>
      <c r="DD116" s="903"/>
      <c r="DE116" s="903"/>
      <c r="DF116" s="904"/>
      <c r="DG116" s="857">
        <v>33500</v>
      </c>
      <c r="DH116" s="858"/>
      <c r="DI116" s="858"/>
      <c r="DJ116" s="858"/>
      <c r="DK116" s="859"/>
      <c r="DL116" s="860">
        <v>25000</v>
      </c>
      <c r="DM116" s="858"/>
      <c r="DN116" s="858"/>
      <c r="DO116" s="858"/>
      <c r="DP116" s="859"/>
      <c r="DQ116" s="860" t="s">
        <v>130</v>
      </c>
      <c r="DR116" s="858"/>
      <c r="DS116" s="858"/>
      <c r="DT116" s="858"/>
      <c r="DU116" s="859"/>
      <c r="DV116" s="905" t="s">
        <v>130</v>
      </c>
      <c r="DW116" s="906"/>
      <c r="DX116" s="906"/>
      <c r="DY116" s="906"/>
      <c r="DZ116" s="907"/>
    </row>
    <row r="117" spans="1:130" s="246" customFormat="1" ht="26.25" customHeight="1">
      <c r="A117" s="982" t="s">
        <v>188</v>
      </c>
      <c r="B117" s="983"/>
      <c r="C117" s="983"/>
      <c r="D117" s="983"/>
      <c r="E117" s="983"/>
      <c r="F117" s="983"/>
      <c r="G117" s="983"/>
      <c r="H117" s="983"/>
      <c r="I117" s="983"/>
      <c r="J117" s="983"/>
      <c r="K117" s="983"/>
      <c r="L117" s="983"/>
      <c r="M117" s="983"/>
      <c r="N117" s="983"/>
      <c r="O117" s="983"/>
      <c r="P117" s="983"/>
      <c r="Q117" s="983"/>
      <c r="R117" s="983"/>
      <c r="S117" s="983"/>
      <c r="T117" s="983"/>
      <c r="U117" s="983"/>
      <c r="V117" s="983"/>
      <c r="W117" s="983"/>
      <c r="X117" s="983"/>
      <c r="Y117" s="958" t="s">
        <v>452</v>
      </c>
      <c r="Z117" s="984"/>
      <c r="AA117" s="989">
        <v>848736</v>
      </c>
      <c r="AB117" s="990"/>
      <c r="AC117" s="990"/>
      <c r="AD117" s="990"/>
      <c r="AE117" s="991"/>
      <c r="AF117" s="992">
        <v>797574</v>
      </c>
      <c r="AG117" s="990"/>
      <c r="AH117" s="990"/>
      <c r="AI117" s="990"/>
      <c r="AJ117" s="991"/>
      <c r="AK117" s="992">
        <v>775246</v>
      </c>
      <c r="AL117" s="990"/>
      <c r="AM117" s="990"/>
      <c r="AN117" s="990"/>
      <c r="AO117" s="991"/>
      <c r="AP117" s="993"/>
      <c r="AQ117" s="994"/>
      <c r="AR117" s="994"/>
      <c r="AS117" s="994"/>
      <c r="AT117" s="995"/>
      <c r="AU117" s="1017"/>
      <c r="AV117" s="1018"/>
      <c r="AW117" s="1018"/>
      <c r="AX117" s="1018"/>
      <c r="AY117" s="1018"/>
      <c r="AZ117" s="944" t="s">
        <v>453</v>
      </c>
      <c r="BA117" s="945"/>
      <c r="BB117" s="945"/>
      <c r="BC117" s="945"/>
      <c r="BD117" s="945"/>
      <c r="BE117" s="945"/>
      <c r="BF117" s="945"/>
      <c r="BG117" s="945"/>
      <c r="BH117" s="945"/>
      <c r="BI117" s="945"/>
      <c r="BJ117" s="945"/>
      <c r="BK117" s="945"/>
      <c r="BL117" s="945"/>
      <c r="BM117" s="945"/>
      <c r="BN117" s="945"/>
      <c r="BO117" s="945"/>
      <c r="BP117" s="946"/>
      <c r="BQ117" s="894" t="s">
        <v>454</v>
      </c>
      <c r="BR117" s="895"/>
      <c r="BS117" s="895"/>
      <c r="BT117" s="895"/>
      <c r="BU117" s="895"/>
      <c r="BV117" s="895" t="s">
        <v>130</v>
      </c>
      <c r="BW117" s="895"/>
      <c r="BX117" s="895"/>
      <c r="BY117" s="895"/>
      <c r="BZ117" s="895"/>
      <c r="CA117" s="895" t="s">
        <v>130</v>
      </c>
      <c r="CB117" s="895"/>
      <c r="CC117" s="895"/>
      <c r="CD117" s="895"/>
      <c r="CE117" s="895"/>
      <c r="CF117" s="956" t="s">
        <v>455</v>
      </c>
      <c r="CG117" s="957"/>
      <c r="CH117" s="957"/>
      <c r="CI117" s="957"/>
      <c r="CJ117" s="957"/>
      <c r="CK117" s="1012"/>
      <c r="CL117" s="899"/>
      <c r="CM117" s="902" t="s">
        <v>456</v>
      </c>
      <c r="CN117" s="903"/>
      <c r="CO117" s="903"/>
      <c r="CP117" s="903"/>
      <c r="CQ117" s="903"/>
      <c r="CR117" s="903"/>
      <c r="CS117" s="903"/>
      <c r="CT117" s="903"/>
      <c r="CU117" s="903"/>
      <c r="CV117" s="903"/>
      <c r="CW117" s="903"/>
      <c r="CX117" s="903"/>
      <c r="CY117" s="903"/>
      <c r="CZ117" s="903"/>
      <c r="DA117" s="903"/>
      <c r="DB117" s="903"/>
      <c r="DC117" s="903"/>
      <c r="DD117" s="903"/>
      <c r="DE117" s="903"/>
      <c r="DF117" s="904"/>
      <c r="DG117" s="857" t="s">
        <v>130</v>
      </c>
      <c r="DH117" s="858"/>
      <c r="DI117" s="858"/>
      <c r="DJ117" s="858"/>
      <c r="DK117" s="859"/>
      <c r="DL117" s="860" t="s">
        <v>130</v>
      </c>
      <c r="DM117" s="858"/>
      <c r="DN117" s="858"/>
      <c r="DO117" s="858"/>
      <c r="DP117" s="859"/>
      <c r="DQ117" s="860" t="s">
        <v>454</v>
      </c>
      <c r="DR117" s="858"/>
      <c r="DS117" s="858"/>
      <c r="DT117" s="858"/>
      <c r="DU117" s="859"/>
      <c r="DV117" s="905" t="s">
        <v>130</v>
      </c>
      <c r="DW117" s="906"/>
      <c r="DX117" s="906"/>
      <c r="DY117" s="906"/>
      <c r="DZ117" s="907"/>
    </row>
    <row r="118" spans="1:130" s="246" customFormat="1" ht="26.25" customHeight="1">
      <c r="A118" s="982" t="s">
        <v>427</v>
      </c>
      <c r="B118" s="983"/>
      <c r="C118" s="983"/>
      <c r="D118" s="983"/>
      <c r="E118" s="983"/>
      <c r="F118" s="983"/>
      <c r="G118" s="983"/>
      <c r="H118" s="983"/>
      <c r="I118" s="983"/>
      <c r="J118" s="983"/>
      <c r="K118" s="983"/>
      <c r="L118" s="983"/>
      <c r="M118" s="983"/>
      <c r="N118" s="983"/>
      <c r="O118" s="983"/>
      <c r="P118" s="983"/>
      <c r="Q118" s="983"/>
      <c r="R118" s="983"/>
      <c r="S118" s="983"/>
      <c r="T118" s="983"/>
      <c r="U118" s="983"/>
      <c r="V118" s="983"/>
      <c r="W118" s="983"/>
      <c r="X118" s="983"/>
      <c r="Y118" s="983"/>
      <c r="Z118" s="984"/>
      <c r="AA118" s="985" t="s">
        <v>425</v>
      </c>
      <c r="AB118" s="983"/>
      <c r="AC118" s="983"/>
      <c r="AD118" s="983"/>
      <c r="AE118" s="984"/>
      <c r="AF118" s="985" t="s">
        <v>304</v>
      </c>
      <c r="AG118" s="983"/>
      <c r="AH118" s="983"/>
      <c r="AI118" s="983"/>
      <c r="AJ118" s="984"/>
      <c r="AK118" s="985" t="s">
        <v>303</v>
      </c>
      <c r="AL118" s="983"/>
      <c r="AM118" s="983"/>
      <c r="AN118" s="983"/>
      <c r="AO118" s="984"/>
      <c r="AP118" s="986" t="s">
        <v>426</v>
      </c>
      <c r="AQ118" s="987"/>
      <c r="AR118" s="987"/>
      <c r="AS118" s="987"/>
      <c r="AT118" s="988"/>
      <c r="AU118" s="1017"/>
      <c r="AV118" s="1018"/>
      <c r="AW118" s="1018"/>
      <c r="AX118" s="1018"/>
      <c r="AY118" s="1018"/>
      <c r="AZ118" s="960" t="s">
        <v>457</v>
      </c>
      <c r="BA118" s="961"/>
      <c r="BB118" s="961"/>
      <c r="BC118" s="961"/>
      <c r="BD118" s="961"/>
      <c r="BE118" s="961"/>
      <c r="BF118" s="961"/>
      <c r="BG118" s="961"/>
      <c r="BH118" s="961"/>
      <c r="BI118" s="961"/>
      <c r="BJ118" s="961"/>
      <c r="BK118" s="961"/>
      <c r="BL118" s="961"/>
      <c r="BM118" s="961"/>
      <c r="BN118" s="961"/>
      <c r="BO118" s="961"/>
      <c r="BP118" s="962"/>
      <c r="BQ118" s="963" t="s">
        <v>454</v>
      </c>
      <c r="BR118" s="926"/>
      <c r="BS118" s="926"/>
      <c r="BT118" s="926"/>
      <c r="BU118" s="926"/>
      <c r="BV118" s="926" t="s">
        <v>455</v>
      </c>
      <c r="BW118" s="926"/>
      <c r="BX118" s="926"/>
      <c r="BY118" s="926"/>
      <c r="BZ118" s="926"/>
      <c r="CA118" s="926" t="s">
        <v>458</v>
      </c>
      <c r="CB118" s="926"/>
      <c r="CC118" s="926"/>
      <c r="CD118" s="926"/>
      <c r="CE118" s="926"/>
      <c r="CF118" s="956" t="s">
        <v>458</v>
      </c>
      <c r="CG118" s="957"/>
      <c r="CH118" s="957"/>
      <c r="CI118" s="957"/>
      <c r="CJ118" s="957"/>
      <c r="CK118" s="1012"/>
      <c r="CL118" s="899"/>
      <c r="CM118" s="902" t="s">
        <v>459</v>
      </c>
      <c r="CN118" s="903"/>
      <c r="CO118" s="903"/>
      <c r="CP118" s="903"/>
      <c r="CQ118" s="903"/>
      <c r="CR118" s="903"/>
      <c r="CS118" s="903"/>
      <c r="CT118" s="903"/>
      <c r="CU118" s="903"/>
      <c r="CV118" s="903"/>
      <c r="CW118" s="903"/>
      <c r="CX118" s="903"/>
      <c r="CY118" s="903"/>
      <c r="CZ118" s="903"/>
      <c r="DA118" s="903"/>
      <c r="DB118" s="903"/>
      <c r="DC118" s="903"/>
      <c r="DD118" s="903"/>
      <c r="DE118" s="903"/>
      <c r="DF118" s="904"/>
      <c r="DG118" s="857" t="s">
        <v>455</v>
      </c>
      <c r="DH118" s="858"/>
      <c r="DI118" s="858"/>
      <c r="DJ118" s="858"/>
      <c r="DK118" s="859"/>
      <c r="DL118" s="860" t="s">
        <v>455</v>
      </c>
      <c r="DM118" s="858"/>
      <c r="DN118" s="858"/>
      <c r="DO118" s="858"/>
      <c r="DP118" s="859"/>
      <c r="DQ118" s="860" t="s">
        <v>460</v>
      </c>
      <c r="DR118" s="858"/>
      <c r="DS118" s="858"/>
      <c r="DT118" s="858"/>
      <c r="DU118" s="859"/>
      <c r="DV118" s="905" t="s">
        <v>458</v>
      </c>
      <c r="DW118" s="906"/>
      <c r="DX118" s="906"/>
      <c r="DY118" s="906"/>
      <c r="DZ118" s="907"/>
    </row>
    <row r="119" spans="1:130" s="246" customFormat="1" ht="26.25" customHeight="1">
      <c r="A119" s="896" t="s">
        <v>430</v>
      </c>
      <c r="B119" s="897"/>
      <c r="C119" s="972" t="s">
        <v>431</v>
      </c>
      <c r="D119" s="973"/>
      <c r="E119" s="973"/>
      <c r="F119" s="973"/>
      <c r="G119" s="973"/>
      <c r="H119" s="973"/>
      <c r="I119" s="973"/>
      <c r="J119" s="973"/>
      <c r="K119" s="973"/>
      <c r="L119" s="973"/>
      <c r="M119" s="973"/>
      <c r="N119" s="973"/>
      <c r="O119" s="973"/>
      <c r="P119" s="973"/>
      <c r="Q119" s="973"/>
      <c r="R119" s="973"/>
      <c r="S119" s="973"/>
      <c r="T119" s="973"/>
      <c r="U119" s="973"/>
      <c r="V119" s="973"/>
      <c r="W119" s="973"/>
      <c r="X119" s="973"/>
      <c r="Y119" s="973"/>
      <c r="Z119" s="974"/>
      <c r="AA119" s="975" t="s">
        <v>458</v>
      </c>
      <c r="AB119" s="976"/>
      <c r="AC119" s="976"/>
      <c r="AD119" s="976"/>
      <c r="AE119" s="977"/>
      <c r="AF119" s="978" t="s">
        <v>454</v>
      </c>
      <c r="AG119" s="976"/>
      <c r="AH119" s="976"/>
      <c r="AI119" s="976"/>
      <c r="AJ119" s="977"/>
      <c r="AK119" s="978" t="s">
        <v>455</v>
      </c>
      <c r="AL119" s="976"/>
      <c r="AM119" s="976"/>
      <c r="AN119" s="976"/>
      <c r="AO119" s="977"/>
      <c r="AP119" s="979" t="s">
        <v>460</v>
      </c>
      <c r="AQ119" s="980"/>
      <c r="AR119" s="980"/>
      <c r="AS119" s="980"/>
      <c r="AT119" s="981"/>
      <c r="AU119" s="1019"/>
      <c r="AV119" s="1020"/>
      <c r="AW119" s="1020"/>
      <c r="AX119" s="1020"/>
      <c r="AY119" s="1020"/>
      <c r="AZ119" s="277" t="s">
        <v>188</v>
      </c>
      <c r="BA119" s="277"/>
      <c r="BB119" s="277"/>
      <c r="BC119" s="277"/>
      <c r="BD119" s="277"/>
      <c r="BE119" s="277"/>
      <c r="BF119" s="277"/>
      <c r="BG119" s="277"/>
      <c r="BH119" s="277"/>
      <c r="BI119" s="277"/>
      <c r="BJ119" s="277"/>
      <c r="BK119" s="277"/>
      <c r="BL119" s="277"/>
      <c r="BM119" s="277"/>
      <c r="BN119" s="277"/>
      <c r="BO119" s="958" t="s">
        <v>461</v>
      </c>
      <c r="BP119" s="959"/>
      <c r="BQ119" s="963">
        <v>7221483</v>
      </c>
      <c r="BR119" s="926"/>
      <c r="BS119" s="926"/>
      <c r="BT119" s="926"/>
      <c r="BU119" s="926"/>
      <c r="BV119" s="926">
        <v>8286758</v>
      </c>
      <c r="BW119" s="926"/>
      <c r="BX119" s="926"/>
      <c r="BY119" s="926"/>
      <c r="BZ119" s="926"/>
      <c r="CA119" s="926">
        <v>8192880</v>
      </c>
      <c r="CB119" s="926"/>
      <c r="CC119" s="926"/>
      <c r="CD119" s="926"/>
      <c r="CE119" s="926"/>
      <c r="CF119" s="824"/>
      <c r="CG119" s="825"/>
      <c r="CH119" s="825"/>
      <c r="CI119" s="825"/>
      <c r="CJ119" s="915"/>
      <c r="CK119" s="1013"/>
      <c r="CL119" s="901"/>
      <c r="CM119" s="919" t="s">
        <v>462</v>
      </c>
      <c r="CN119" s="920"/>
      <c r="CO119" s="920"/>
      <c r="CP119" s="920"/>
      <c r="CQ119" s="920"/>
      <c r="CR119" s="920"/>
      <c r="CS119" s="920"/>
      <c r="CT119" s="920"/>
      <c r="CU119" s="920"/>
      <c r="CV119" s="920"/>
      <c r="CW119" s="920"/>
      <c r="CX119" s="920"/>
      <c r="CY119" s="920"/>
      <c r="CZ119" s="920"/>
      <c r="DA119" s="920"/>
      <c r="DB119" s="920"/>
      <c r="DC119" s="920"/>
      <c r="DD119" s="920"/>
      <c r="DE119" s="920"/>
      <c r="DF119" s="921"/>
      <c r="DG119" s="840" t="s">
        <v>458</v>
      </c>
      <c r="DH119" s="841"/>
      <c r="DI119" s="841"/>
      <c r="DJ119" s="841"/>
      <c r="DK119" s="842"/>
      <c r="DL119" s="843" t="s">
        <v>454</v>
      </c>
      <c r="DM119" s="841"/>
      <c r="DN119" s="841"/>
      <c r="DO119" s="841"/>
      <c r="DP119" s="842"/>
      <c r="DQ119" s="843" t="s">
        <v>458</v>
      </c>
      <c r="DR119" s="841"/>
      <c r="DS119" s="841"/>
      <c r="DT119" s="841"/>
      <c r="DU119" s="842"/>
      <c r="DV119" s="929" t="s">
        <v>130</v>
      </c>
      <c r="DW119" s="930"/>
      <c r="DX119" s="930"/>
      <c r="DY119" s="930"/>
      <c r="DZ119" s="931"/>
    </row>
    <row r="120" spans="1:130" s="246" customFormat="1" ht="26.25" customHeight="1">
      <c r="A120" s="898"/>
      <c r="B120" s="899"/>
      <c r="C120" s="902" t="s">
        <v>435</v>
      </c>
      <c r="D120" s="903"/>
      <c r="E120" s="903"/>
      <c r="F120" s="903"/>
      <c r="G120" s="903"/>
      <c r="H120" s="903"/>
      <c r="I120" s="903"/>
      <c r="J120" s="903"/>
      <c r="K120" s="903"/>
      <c r="L120" s="903"/>
      <c r="M120" s="903"/>
      <c r="N120" s="903"/>
      <c r="O120" s="903"/>
      <c r="P120" s="903"/>
      <c r="Q120" s="903"/>
      <c r="R120" s="903"/>
      <c r="S120" s="903"/>
      <c r="T120" s="903"/>
      <c r="U120" s="903"/>
      <c r="V120" s="903"/>
      <c r="W120" s="903"/>
      <c r="X120" s="903"/>
      <c r="Y120" s="903"/>
      <c r="Z120" s="904"/>
      <c r="AA120" s="857" t="s">
        <v>130</v>
      </c>
      <c r="AB120" s="858"/>
      <c r="AC120" s="858"/>
      <c r="AD120" s="858"/>
      <c r="AE120" s="859"/>
      <c r="AF120" s="860" t="s">
        <v>454</v>
      </c>
      <c r="AG120" s="858"/>
      <c r="AH120" s="858"/>
      <c r="AI120" s="858"/>
      <c r="AJ120" s="859"/>
      <c r="AK120" s="860" t="s">
        <v>130</v>
      </c>
      <c r="AL120" s="858"/>
      <c r="AM120" s="858"/>
      <c r="AN120" s="858"/>
      <c r="AO120" s="859"/>
      <c r="AP120" s="905" t="s">
        <v>458</v>
      </c>
      <c r="AQ120" s="906"/>
      <c r="AR120" s="906"/>
      <c r="AS120" s="906"/>
      <c r="AT120" s="907"/>
      <c r="AU120" s="964" t="s">
        <v>463</v>
      </c>
      <c r="AV120" s="965"/>
      <c r="AW120" s="965"/>
      <c r="AX120" s="965"/>
      <c r="AY120" s="966"/>
      <c r="AZ120" s="941" t="s">
        <v>464</v>
      </c>
      <c r="BA120" s="886"/>
      <c r="BB120" s="886"/>
      <c r="BC120" s="886"/>
      <c r="BD120" s="886"/>
      <c r="BE120" s="886"/>
      <c r="BF120" s="886"/>
      <c r="BG120" s="886"/>
      <c r="BH120" s="886"/>
      <c r="BI120" s="886"/>
      <c r="BJ120" s="886"/>
      <c r="BK120" s="886"/>
      <c r="BL120" s="886"/>
      <c r="BM120" s="886"/>
      <c r="BN120" s="886"/>
      <c r="BO120" s="886"/>
      <c r="BP120" s="887"/>
      <c r="BQ120" s="942">
        <v>11592902</v>
      </c>
      <c r="BR120" s="923"/>
      <c r="BS120" s="923"/>
      <c r="BT120" s="923"/>
      <c r="BU120" s="923"/>
      <c r="BV120" s="923">
        <v>11031702</v>
      </c>
      <c r="BW120" s="923"/>
      <c r="BX120" s="923"/>
      <c r="BY120" s="923"/>
      <c r="BZ120" s="923"/>
      <c r="CA120" s="923">
        <v>10338054</v>
      </c>
      <c r="CB120" s="923"/>
      <c r="CC120" s="923"/>
      <c r="CD120" s="923"/>
      <c r="CE120" s="923"/>
      <c r="CF120" s="947">
        <v>479.2</v>
      </c>
      <c r="CG120" s="948"/>
      <c r="CH120" s="948"/>
      <c r="CI120" s="948"/>
      <c r="CJ120" s="948"/>
      <c r="CK120" s="949" t="s">
        <v>465</v>
      </c>
      <c r="CL120" s="933"/>
      <c r="CM120" s="933"/>
      <c r="CN120" s="933"/>
      <c r="CO120" s="934"/>
      <c r="CP120" s="953" t="s">
        <v>466</v>
      </c>
      <c r="CQ120" s="954"/>
      <c r="CR120" s="954"/>
      <c r="CS120" s="954"/>
      <c r="CT120" s="954"/>
      <c r="CU120" s="954"/>
      <c r="CV120" s="954"/>
      <c r="CW120" s="954"/>
      <c r="CX120" s="954"/>
      <c r="CY120" s="954"/>
      <c r="CZ120" s="954"/>
      <c r="DA120" s="954"/>
      <c r="DB120" s="954"/>
      <c r="DC120" s="954"/>
      <c r="DD120" s="954"/>
      <c r="DE120" s="954"/>
      <c r="DF120" s="955"/>
      <c r="DG120" s="942">
        <v>864028</v>
      </c>
      <c r="DH120" s="923"/>
      <c r="DI120" s="923"/>
      <c r="DJ120" s="923"/>
      <c r="DK120" s="923"/>
      <c r="DL120" s="923">
        <v>833044</v>
      </c>
      <c r="DM120" s="923"/>
      <c r="DN120" s="923"/>
      <c r="DO120" s="923"/>
      <c r="DP120" s="923"/>
      <c r="DQ120" s="923">
        <v>858938</v>
      </c>
      <c r="DR120" s="923"/>
      <c r="DS120" s="923"/>
      <c r="DT120" s="923"/>
      <c r="DU120" s="923"/>
      <c r="DV120" s="924">
        <v>39.799999999999997</v>
      </c>
      <c r="DW120" s="924"/>
      <c r="DX120" s="924"/>
      <c r="DY120" s="924"/>
      <c r="DZ120" s="925"/>
    </row>
    <row r="121" spans="1:130" s="246" customFormat="1" ht="26.25" customHeight="1">
      <c r="A121" s="898"/>
      <c r="B121" s="899"/>
      <c r="C121" s="944" t="s">
        <v>467</v>
      </c>
      <c r="D121" s="945"/>
      <c r="E121" s="945"/>
      <c r="F121" s="945"/>
      <c r="G121" s="945"/>
      <c r="H121" s="945"/>
      <c r="I121" s="945"/>
      <c r="J121" s="945"/>
      <c r="K121" s="945"/>
      <c r="L121" s="945"/>
      <c r="M121" s="945"/>
      <c r="N121" s="945"/>
      <c r="O121" s="945"/>
      <c r="P121" s="945"/>
      <c r="Q121" s="945"/>
      <c r="R121" s="945"/>
      <c r="S121" s="945"/>
      <c r="T121" s="945"/>
      <c r="U121" s="945"/>
      <c r="V121" s="945"/>
      <c r="W121" s="945"/>
      <c r="X121" s="945"/>
      <c r="Y121" s="945"/>
      <c r="Z121" s="946"/>
      <c r="AA121" s="857">
        <v>5479</v>
      </c>
      <c r="AB121" s="858"/>
      <c r="AC121" s="858"/>
      <c r="AD121" s="858"/>
      <c r="AE121" s="859"/>
      <c r="AF121" s="860">
        <v>5479</v>
      </c>
      <c r="AG121" s="858"/>
      <c r="AH121" s="858"/>
      <c r="AI121" s="858"/>
      <c r="AJ121" s="859"/>
      <c r="AK121" s="860">
        <v>5479</v>
      </c>
      <c r="AL121" s="858"/>
      <c r="AM121" s="858"/>
      <c r="AN121" s="858"/>
      <c r="AO121" s="859"/>
      <c r="AP121" s="905">
        <v>0.3</v>
      </c>
      <c r="AQ121" s="906"/>
      <c r="AR121" s="906"/>
      <c r="AS121" s="906"/>
      <c r="AT121" s="907"/>
      <c r="AU121" s="967"/>
      <c r="AV121" s="968"/>
      <c r="AW121" s="968"/>
      <c r="AX121" s="968"/>
      <c r="AY121" s="969"/>
      <c r="AZ121" s="893" t="s">
        <v>468</v>
      </c>
      <c r="BA121" s="828"/>
      <c r="BB121" s="828"/>
      <c r="BC121" s="828"/>
      <c r="BD121" s="828"/>
      <c r="BE121" s="828"/>
      <c r="BF121" s="828"/>
      <c r="BG121" s="828"/>
      <c r="BH121" s="828"/>
      <c r="BI121" s="828"/>
      <c r="BJ121" s="828"/>
      <c r="BK121" s="828"/>
      <c r="BL121" s="828"/>
      <c r="BM121" s="828"/>
      <c r="BN121" s="828"/>
      <c r="BO121" s="828"/>
      <c r="BP121" s="829"/>
      <c r="BQ121" s="894" t="s">
        <v>455</v>
      </c>
      <c r="BR121" s="895"/>
      <c r="BS121" s="895"/>
      <c r="BT121" s="895"/>
      <c r="BU121" s="895"/>
      <c r="BV121" s="895" t="s">
        <v>454</v>
      </c>
      <c r="BW121" s="895"/>
      <c r="BX121" s="895"/>
      <c r="BY121" s="895"/>
      <c r="BZ121" s="895"/>
      <c r="CA121" s="895" t="s">
        <v>455</v>
      </c>
      <c r="CB121" s="895"/>
      <c r="CC121" s="895"/>
      <c r="CD121" s="895"/>
      <c r="CE121" s="895"/>
      <c r="CF121" s="956" t="s">
        <v>130</v>
      </c>
      <c r="CG121" s="957"/>
      <c r="CH121" s="957"/>
      <c r="CI121" s="957"/>
      <c r="CJ121" s="957"/>
      <c r="CK121" s="950"/>
      <c r="CL121" s="936"/>
      <c r="CM121" s="936"/>
      <c r="CN121" s="936"/>
      <c r="CO121" s="937"/>
      <c r="CP121" s="916" t="s">
        <v>469</v>
      </c>
      <c r="CQ121" s="917"/>
      <c r="CR121" s="917"/>
      <c r="CS121" s="917"/>
      <c r="CT121" s="917"/>
      <c r="CU121" s="917"/>
      <c r="CV121" s="917"/>
      <c r="CW121" s="917"/>
      <c r="CX121" s="917"/>
      <c r="CY121" s="917"/>
      <c r="CZ121" s="917"/>
      <c r="DA121" s="917"/>
      <c r="DB121" s="917"/>
      <c r="DC121" s="917"/>
      <c r="DD121" s="917"/>
      <c r="DE121" s="917"/>
      <c r="DF121" s="918"/>
      <c r="DG121" s="894">
        <v>522520</v>
      </c>
      <c r="DH121" s="895"/>
      <c r="DI121" s="895"/>
      <c r="DJ121" s="895"/>
      <c r="DK121" s="895"/>
      <c r="DL121" s="895">
        <v>488042</v>
      </c>
      <c r="DM121" s="895"/>
      <c r="DN121" s="895"/>
      <c r="DO121" s="895"/>
      <c r="DP121" s="895"/>
      <c r="DQ121" s="895">
        <v>458588</v>
      </c>
      <c r="DR121" s="895"/>
      <c r="DS121" s="895"/>
      <c r="DT121" s="895"/>
      <c r="DU121" s="895"/>
      <c r="DV121" s="872">
        <v>21.3</v>
      </c>
      <c r="DW121" s="872"/>
      <c r="DX121" s="872"/>
      <c r="DY121" s="872"/>
      <c r="DZ121" s="873"/>
    </row>
    <row r="122" spans="1:130" s="246" customFormat="1" ht="26.25" customHeight="1">
      <c r="A122" s="898"/>
      <c r="B122" s="899"/>
      <c r="C122" s="902" t="s">
        <v>445</v>
      </c>
      <c r="D122" s="903"/>
      <c r="E122" s="903"/>
      <c r="F122" s="903"/>
      <c r="G122" s="903"/>
      <c r="H122" s="903"/>
      <c r="I122" s="903"/>
      <c r="J122" s="903"/>
      <c r="K122" s="903"/>
      <c r="L122" s="903"/>
      <c r="M122" s="903"/>
      <c r="N122" s="903"/>
      <c r="O122" s="903"/>
      <c r="P122" s="903"/>
      <c r="Q122" s="903"/>
      <c r="R122" s="903"/>
      <c r="S122" s="903"/>
      <c r="T122" s="903"/>
      <c r="U122" s="903"/>
      <c r="V122" s="903"/>
      <c r="W122" s="903"/>
      <c r="X122" s="903"/>
      <c r="Y122" s="903"/>
      <c r="Z122" s="904"/>
      <c r="AA122" s="857" t="s">
        <v>454</v>
      </c>
      <c r="AB122" s="858"/>
      <c r="AC122" s="858"/>
      <c r="AD122" s="858"/>
      <c r="AE122" s="859"/>
      <c r="AF122" s="860" t="s">
        <v>458</v>
      </c>
      <c r="AG122" s="858"/>
      <c r="AH122" s="858"/>
      <c r="AI122" s="858"/>
      <c r="AJ122" s="859"/>
      <c r="AK122" s="860" t="s">
        <v>455</v>
      </c>
      <c r="AL122" s="858"/>
      <c r="AM122" s="858"/>
      <c r="AN122" s="858"/>
      <c r="AO122" s="859"/>
      <c r="AP122" s="905" t="s">
        <v>455</v>
      </c>
      <c r="AQ122" s="906"/>
      <c r="AR122" s="906"/>
      <c r="AS122" s="906"/>
      <c r="AT122" s="907"/>
      <c r="AU122" s="967"/>
      <c r="AV122" s="968"/>
      <c r="AW122" s="968"/>
      <c r="AX122" s="968"/>
      <c r="AY122" s="969"/>
      <c r="AZ122" s="960" t="s">
        <v>470</v>
      </c>
      <c r="BA122" s="961"/>
      <c r="BB122" s="961"/>
      <c r="BC122" s="961"/>
      <c r="BD122" s="961"/>
      <c r="BE122" s="961"/>
      <c r="BF122" s="961"/>
      <c r="BG122" s="961"/>
      <c r="BH122" s="961"/>
      <c r="BI122" s="961"/>
      <c r="BJ122" s="961"/>
      <c r="BK122" s="961"/>
      <c r="BL122" s="961"/>
      <c r="BM122" s="961"/>
      <c r="BN122" s="961"/>
      <c r="BO122" s="961"/>
      <c r="BP122" s="962"/>
      <c r="BQ122" s="963">
        <v>5232407</v>
      </c>
      <c r="BR122" s="926"/>
      <c r="BS122" s="926"/>
      <c r="BT122" s="926"/>
      <c r="BU122" s="926"/>
      <c r="BV122" s="926">
        <v>6710565</v>
      </c>
      <c r="BW122" s="926"/>
      <c r="BX122" s="926"/>
      <c r="BY122" s="926"/>
      <c r="BZ122" s="926"/>
      <c r="CA122" s="926">
        <v>6688970</v>
      </c>
      <c r="CB122" s="926"/>
      <c r="CC122" s="926"/>
      <c r="CD122" s="926"/>
      <c r="CE122" s="926"/>
      <c r="CF122" s="927">
        <v>310</v>
      </c>
      <c r="CG122" s="928"/>
      <c r="CH122" s="928"/>
      <c r="CI122" s="928"/>
      <c r="CJ122" s="928"/>
      <c r="CK122" s="950"/>
      <c r="CL122" s="936"/>
      <c r="CM122" s="936"/>
      <c r="CN122" s="936"/>
      <c r="CO122" s="937"/>
      <c r="CP122" s="916" t="s">
        <v>471</v>
      </c>
      <c r="CQ122" s="917"/>
      <c r="CR122" s="917"/>
      <c r="CS122" s="917"/>
      <c r="CT122" s="917"/>
      <c r="CU122" s="917"/>
      <c r="CV122" s="917"/>
      <c r="CW122" s="917"/>
      <c r="CX122" s="917"/>
      <c r="CY122" s="917"/>
      <c r="CZ122" s="917"/>
      <c r="DA122" s="917"/>
      <c r="DB122" s="917"/>
      <c r="DC122" s="917"/>
      <c r="DD122" s="917"/>
      <c r="DE122" s="917"/>
      <c r="DF122" s="918"/>
      <c r="DG122" s="894">
        <v>282972</v>
      </c>
      <c r="DH122" s="895"/>
      <c r="DI122" s="895"/>
      <c r="DJ122" s="895"/>
      <c r="DK122" s="895"/>
      <c r="DL122" s="895">
        <v>257416</v>
      </c>
      <c r="DM122" s="895"/>
      <c r="DN122" s="895"/>
      <c r="DO122" s="895"/>
      <c r="DP122" s="895"/>
      <c r="DQ122" s="895">
        <v>225718</v>
      </c>
      <c r="DR122" s="895"/>
      <c r="DS122" s="895"/>
      <c r="DT122" s="895"/>
      <c r="DU122" s="895"/>
      <c r="DV122" s="872">
        <v>10.5</v>
      </c>
      <c r="DW122" s="872"/>
      <c r="DX122" s="872"/>
      <c r="DY122" s="872"/>
      <c r="DZ122" s="873"/>
    </row>
    <row r="123" spans="1:130" s="246" customFormat="1" ht="26.25" customHeight="1">
      <c r="A123" s="898"/>
      <c r="B123" s="899"/>
      <c r="C123" s="902" t="s">
        <v>451</v>
      </c>
      <c r="D123" s="903"/>
      <c r="E123" s="903"/>
      <c r="F123" s="903"/>
      <c r="G123" s="903"/>
      <c r="H123" s="903"/>
      <c r="I123" s="903"/>
      <c r="J123" s="903"/>
      <c r="K123" s="903"/>
      <c r="L123" s="903"/>
      <c r="M123" s="903"/>
      <c r="N123" s="903"/>
      <c r="O123" s="903"/>
      <c r="P123" s="903"/>
      <c r="Q123" s="903"/>
      <c r="R123" s="903"/>
      <c r="S123" s="903"/>
      <c r="T123" s="903"/>
      <c r="U123" s="903"/>
      <c r="V123" s="903"/>
      <c r="W123" s="903"/>
      <c r="X123" s="903"/>
      <c r="Y123" s="903"/>
      <c r="Z123" s="904"/>
      <c r="AA123" s="857" t="s">
        <v>130</v>
      </c>
      <c r="AB123" s="858"/>
      <c r="AC123" s="858"/>
      <c r="AD123" s="858"/>
      <c r="AE123" s="859"/>
      <c r="AF123" s="860" t="s">
        <v>455</v>
      </c>
      <c r="AG123" s="858"/>
      <c r="AH123" s="858"/>
      <c r="AI123" s="858"/>
      <c r="AJ123" s="859"/>
      <c r="AK123" s="860" t="s">
        <v>455</v>
      </c>
      <c r="AL123" s="858"/>
      <c r="AM123" s="858"/>
      <c r="AN123" s="858"/>
      <c r="AO123" s="859"/>
      <c r="AP123" s="905" t="s">
        <v>454</v>
      </c>
      <c r="AQ123" s="906"/>
      <c r="AR123" s="906"/>
      <c r="AS123" s="906"/>
      <c r="AT123" s="907"/>
      <c r="AU123" s="970"/>
      <c r="AV123" s="971"/>
      <c r="AW123" s="971"/>
      <c r="AX123" s="971"/>
      <c r="AY123" s="971"/>
      <c r="AZ123" s="277" t="s">
        <v>188</v>
      </c>
      <c r="BA123" s="277"/>
      <c r="BB123" s="277"/>
      <c r="BC123" s="277"/>
      <c r="BD123" s="277"/>
      <c r="BE123" s="277"/>
      <c r="BF123" s="277"/>
      <c r="BG123" s="277"/>
      <c r="BH123" s="277"/>
      <c r="BI123" s="277"/>
      <c r="BJ123" s="277"/>
      <c r="BK123" s="277"/>
      <c r="BL123" s="277"/>
      <c r="BM123" s="277"/>
      <c r="BN123" s="277"/>
      <c r="BO123" s="958" t="s">
        <v>472</v>
      </c>
      <c r="BP123" s="959"/>
      <c r="BQ123" s="913">
        <v>16825309</v>
      </c>
      <c r="BR123" s="914"/>
      <c r="BS123" s="914"/>
      <c r="BT123" s="914"/>
      <c r="BU123" s="914"/>
      <c r="BV123" s="914">
        <v>17742267</v>
      </c>
      <c r="BW123" s="914"/>
      <c r="BX123" s="914"/>
      <c r="BY123" s="914"/>
      <c r="BZ123" s="914"/>
      <c r="CA123" s="914">
        <v>17027024</v>
      </c>
      <c r="CB123" s="914"/>
      <c r="CC123" s="914"/>
      <c r="CD123" s="914"/>
      <c r="CE123" s="914"/>
      <c r="CF123" s="824"/>
      <c r="CG123" s="825"/>
      <c r="CH123" s="825"/>
      <c r="CI123" s="825"/>
      <c r="CJ123" s="915"/>
      <c r="CK123" s="950"/>
      <c r="CL123" s="936"/>
      <c r="CM123" s="936"/>
      <c r="CN123" s="936"/>
      <c r="CO123" s="937"/>
      <c r="CP123" s="916" t="s">
        <v>473</v>
      </c>
      <c r="CQ123" s="917"/>
      <c r="CR123" s="917"/>
      <c r="CS123" s="917"/>
      <c r="CT123" s="917"/>
      <c r="CU123" s="917"/>
      <c r="CV123" s="917"/>
      <c r="CW123" s="917"/>
      <c r="CX123" s="917"/>
      <c r="CY123" s="917"/>
      <c r="CZ123" s="917"/>
      <c r="DA123" s="917"/>
      <c r="DB123" s="917"/>
      <c r="DC123" s="917"/>
      <c r="DD123" s="917"/>
      <c r="DE123" s="917"/>
      <c r="DF123" s="918"/>
      <c r="DG123" s="857">
        <v>229372</v>
      </c>
      <c r="DH123" s="858"/>
      <c r="DI123" s="858"/>
      <c r="DJ123" s="858"/>
      <c r="DK123" s="859"/>
      <c r="DL123" s="860">
        <v>208256</v>
      </c>
      <c r="DM123" s="858"/>
      <c r="DN123" s="858"/>
      <c r="DO123" s="858"/>
      <c r="DP123" s="859"/>
      <c r="DQ123" s="860">
        <v>189085</v>
      </c>
      <c r="DR123" s="858"/>
      <c r="DS123" s="858"/>
      <c r="DT123" s="858"/>
      <c r="DU123" s="859"/>
      <c r="DV123" s="905">
        <v>8.8000000000000007</v>
      </c>
      <c r="DW123" s="906"/>
      <c r="DX123" s="906"/>
      <c r="DY123" s="906"/>
      <c r="DZ123" s="907"/>
    </row>
    <row r="124" spans="1:130" s="246" customFormat="1" ht="26.25" customHeight="1" thickBot="1">
      <c r="A124" s="898"/>
      <c r="B124" s="899"/>
      <c r="C124" s="902" t="s">
        <v>456</v>
      </c>
      <c r="D124" s="903"/>
      <c r="E124" s="903"/>
      <c r="F124" s="903"/>
      <c r="G124" s="903"/>
      <c r="H124" s="903"/>
      <c r="I124" s="903"/>
      <c r="J124" s="903"/>
      <c r="K124" s="903"/>
      <c r="L124" s="903"/>
      <c r="M124" s="903"/>
      <c r="N124" s="903"/>
      <c r="O124" s="903"/>
      <c r="P124" s="903"/>
      <c r="Q124" s="903"/>
      <c r="R124" s="903"/>
      <c r="S124" s="903"/>
      <c r="T124" s="903"/>
      <c r="U124" s="903"/>
      <c r="V124" s="903"/>
      <c r="W124" s="903"/>
      <c r="X124" s="903"/>
      <c r="Y124" s="903"/>
      <c r="Z124" s="904"/>
      <c r="AA124" s="857" t="s">
        <v>460</v>
      </c>
      <c r="AB124" s="858"/>
      <c r="AC124" s="858"/>
      <c r="AD124" s="858"/>
      <c r="AE124" s="859"/>
      <c r="AF124" s="860" t="s">
        <v>460</v>
      </c>
      <c r="AG124" s="858"/>
      <c r="AH124" s="858"/>
      <c r="AI124" s="858"/>
      <c r="AJ124" s="859"/>
      <c r="AK124" s="860" t="s">
        <v>454</v>
      </c>
      <c r="AL124" s="858"/>
      <c r="AM124" s="858"/>
      <c r="AN124" s="858"/>
      <c r="AO124" s="859"/>
      <c r="AP124" s="905" t="s">
        <v>455</v>
      </c>
      <c r="AQ124" s="906"/>
      <c r="AR124" s="906"/>
      <c r="AS124" s="906"/>
      <c r="AT124" s="907"/>
      <c r="AU124" s="908" t="s">
        <v>474</v>
      </c>
      <c r="AV124" s="909"/>
      <c r="AW124" s="909"/>
      <c r="AX124" s="909"/>
      <c r="AY124" s="909"/>
      <c r="AZ124" s="909"/>
      <c r="BA124" s="909"/>
      <c r="BB124" s="909"/>
      <c r="BC124" s="909"/>
      <c r="BD124" s="909"/>
      <c r="BE124" s="909"/>
      <c r="BF124" s="909"/>
      <c r="BG124" s="909"/>
      <c r="BH124" s="909"/>
      <c r="BI124" s="909"/>
      <c r="BJ124" s="909"/>
      <c r="BK124" s="909"/>
      <c r="BL124" s="909"/>
      <c r="BM124" s="909"/>
      <c r="BN124" s="909"/>
      <c r="BO124" s="909"/>
      <c r="BP124" s="910"/>
      <c r="BQ124" s="911" t="s">
        <v>460</v>
      </c>
      <c r="BR124" s="912"/>
      <c r="BS124" s="912"/>
      <c r="BT124" s="912"/>
      <c r="BU124" s="912"/>
      <c r="BV124" s="912" t="s">
        <v>455</v>
      </c>
      <c r="BW124" s="912"/>
      <c r="BX124" s="912"/>
      <c r="BY124" s="912"/>
      <c r="BZ124" s="912"/>
      <c r="CA124" s="912" t="s">
        <v>454</v>
      </c>
      <c r="CB124" s="912"/>
      <c r="CC124" s="912"/>
      <c r="CD124" s="912"/>
      <c r="CE124" s="912"/>
      <c r="CF124" s="802"/>
      <c r="CG124" s="803"/>
      <c r="CH124" s="803"/>
      <c r="CI124" s="803"/>
      <c r="CJ124" s="943"/>
      <c r="CK124" s="951"/>
      <c r="CL124" s="951"/>
      <c r="CM124" s="951"/>
      <c r="CN124" s="951"/>
      <c r="CO124" s="952"/>
      <c r="CP124" s="916" t="s">
        <v>475</v>
      </c>
      <c r="CQ124" s="917"/>
      <c r="CR124" s="917"/>
      <c r="CS124" s="917"/>
      <c r="CT124" s="917"/>
      <c r="CU124" s="917"/>
      <c r="CV124" s="917"/>
      <c r="CW124" s="917"/>
      <c r="CX124" s="917"/>
      <c r="CY124" s="917"/>
      <c r="CZ124" s="917"/>
      <c r="DA124" s="917"/>
      <c r="DB124" s="917"/>
      <c r="DC124" s="917"/>
      <c r="DD124" s="917"/>
      <c r="DE124" s="917"/>
      <c r="DF124" s="918"/>
      <c r="DG124" s="840" t="s">
        <v>476</v>
      </c>
      <c r="DH124" s="841"/>
      <c r="DI124" s="841"/>
      <c r="DJ124" s="841"/>
      <c r="DK124" s="842"/>
      <c r="DL124" s="843" t="s">
        <v>476</v>
      </c>
      <c r="DM124" s="841"/>
      <c r="DN124" s="841"/>
      <c r="DO124" s="841"/>
      <c r="DP124" s="842"/>
      <c r="DQ124" s="843" t="s">
        <v>477</v>
      </c>
      <c r="DR124" s="841"/>
      <c r="DS124" s="841"/>
      <c r="DT124" s="841"/>
      <c r="DU124" s="842"/>
      <c r="DV124" s="929" t="s">
        <v>455</v>
      </c>
      <c r="DW124" s="930"/>
      <c r="DX124" s="930"/>
      <c r="DY124" s="930"/>
      <c r="DZ124" s="931"/>
    </row>
    <row r="125" spans="1:130" s="246" customFormat="1" ht="26.25" customHeight="1">
      <c r="A125" s="898"/>
      <c r="B125" s="899"/>
      <c r="C125" s="902" t="s">
        <v>459</v>
      </c>
      <c r="D125" s="903"/>
      <c r="E125" s="903"/>
      <c r="F125" s="903"/>
      <c r="G125" s="903"/>
      <c r="H125" s="903"/>
      <c r="I125" s="903"/>
      <c r="J125" s="903"/>
      <c r="K125" s="903"/>
      <c r="L125" s="903"/>
      <c r="M125" s="903"/>
      <c r="N125" s="903"/>
      <c r="O125" s="903"/>
      <c r="P125" s="903"/>
      <c r="Q125" s="903"/>
      <c r="R125" s="903"/>
      <c r="S125" s="903"/>
      <c r="T125" s="903"/>
      <c r="U125" s="903"/>
      <c r="V125" s="903"/>
      <c r="W125" s="903"/>
      <c r="X125" s="903"/>
      <c r="Y125" s="903"/>
      <c r="Z125" s="904"/>
      <c r="AA125" s="857" t="s">
        <v>477</v>
      </c>
      <c r="AB125" s="858"/>
      <c r="AC125" s="858"/>
      <c r="AD125" s="858"/>
      <c r="AE125" s="859"/>
      <c r="AF125" s="860" t="s">
        <v>477</v>
      </c>
      <c r="AG125" s="858"/>
      <c r="AH125" s="858"/>
      <c r="AI125" s="858"/>
      <c r="AJ125" s="859"/>
      <c r="AK125" s="860" t="s">
        <v>476</v>
      </c>
      <c r="AL125" s="858"/>
      <c r="AM125" s="858"/>
      <c r="AN125" s="858"/>
      <c r="AO125" s="859"/>
      <c r="AP125" s="905" t="s">
        <v>476</v>
      </c>
      <c r="AQ125" s="906"/>
      <c r="AR125" s="906"/>
      <c r="AS125" s="906"/>
      <c r="AT125" s="907"/>
      <c r="AU125" s="278"/>
      <c r="AV125" s="279"/>
      <c r="AW125" s="279"/>
      <c r="AX125" s="279"/>
      <c r="AY125" s="279"/>
      <c r="AZ125" s="279"/>
      <c r="BA125" s="279"/>
      <c r="BB125" s="279"/>
      <c r="BC125" s="279"/>
      <c r="BD125" s="279"/>
      <c r="BE125" s="279"/>
      <c r="BF125" s="279"/>
      <c r="BG125" s="279"/>
      <c r="BH125" s="279"/>
      <c r="BI125" s="279"/>
      <c r="BJ125" s="279"/>
      <c r="BK125" s="279"/>
      <c r="BL125" s="279"/>
      <c r="BM125" s="279"/>
      <c r="BN125" s="279"/>
      <c r="BO125" s="279"/>
      <c r="BP125" s="279"/>
      <c r="BQ125" s="280"/>
      <c r="BR125" s="280"/>
      <c r="BS125" s="280"/>
      <c r="BT125" s="280"/>
      <c r="BU125" s="280"/>
      <c r="BV125" s="280"/>
      <c r="BW125" s="280"/>
      <c r="BX125" s="280"/>
      <c r="BY125" s="280"/>
      <c r="BZ125" s="280"/>
      <c r="CA125" s="280"/>
      <c r="CB125" s="280"/>
      <c r="CC125" s="280"/>
      <c r="CD125" s="280"/>
      <c r="CE125" s="280"/>
      <c r="CF125" s="280"/>
      <c r="CG125" s="280"/>
      <c r="CH125" s="280"/>
      <c r="CI125" s="280"/>
      <c r="CJ125" s="281"/>
      <c r="CK125" s="932" t="s">
        <v>478</v>
      </c>
      <c r="CL125" s="933"/>
      <c r="CM125" s="933"/>
      <c r="CN125" s="933"/>
      <c r="CO125" s="934"/>
      <c r="CP125" s="941" t="s">
        <v>479</v>
      </c>
      <c r="CQ125" s="886"/>
      <c r="CR125" s="886"/>
      <c r="CS125" s="886"/>
      <c r="CT125" s="886"/>
      <c r="CU125" s="886"/>
      <c r="CV125" s="886"/>
      <c r="CW125" s="886"/>
      <c r="CX125" s="886"/>
      <c r="CY125" s="886"/>
      <c r="CZ125" s="886"/>
      <c r="DA125" s="886"/>
      <c r="DB125" s="886"/>
      <c r="DC125" s="886"/>
      <c r="DD125" s="886"/>
      <c r="DE125" s="886"/>
      <c r="DF125" s="887"/>
      <c r="DG125" s="942" t="s">
        <v>476</v>
      </c>
      <c r="DH125" s="923"/>
      <c r="DI125" s="923"/>
      <c r="DJ125" s="923"/>
      <c r="DK125" s="923"/>
      <c r="DL125" s="923" t="s">
        <v>455</v>
      </c>
      <c r="DM125" s="923"/>
      <c r="DN125" s="923"/>
      <c r="DO125" s="923"/>
      <c r="DP125" s="923"/>
      <c r="DQ125" s="923" t="s">
        <v>476</v>
      </c>
      <c r="DR125" s="923"/>
      <c r="DS125" s="923"/>
      <c r="DT125" s="923"/>
      <c r="DU125" s="923"/>
      <c r="DV125" s="924" t="s">
        <v>476</v>
      </c>
      <c r="DW125" s="924"/>
      <c r="DX125" s="924"/>
      <c r="DY125" s="924"/>
      <c r="DZ125" s="925"/>
    </row>
    <row r="126" spans="1:130" s="246" customFormat="1" ht="26.25" customHeight="1" thickBot="1">
      <c r="A126" s="898"/>
      <c r="B126" s="899"/>
      <c r="C126" s="902" t="s">
        <v>462</v>
      </c>
      <c r="D126" s="903"/>
      <c r="E126" s="903"/>
      <c r="F126" s="903"/>
      <c r="G126" s="903"/>
      <c r="H126" s="903"/>
      <c r="I126" s="903"/>
      <c r="J126" s="903"/>
      <c r="K126" s="903"/>
      <c r="L126" s="903"/>
      <c r="M126" s="903"/>
      <c r="N126" s="903"/>
      <c r="O126" s="903"/>
      <c r="P126" s="903"/>
      <c r="Q126" s="903"/>
      <c r="R126" s="903"/>
      <c r="S126" s="903"/>
      <c r="T126" s="903"/>
      <c r="U126" s="903"/>
      <c r="V126" s="903"/>
      <c r="W126" s="903"/>
      <c r="X126" s="903"/>
      <c r="Y126" s="903"/>
      <c r="Z126" s="904"/>
      <c r="AA126" s="857" t="s">
        <v>455</v>
      </c>
      <c r="AB126" s="858"/>
      <c r="AC126" s="858"/>
      <c r="AD126" s="858"/>
      <c r="AE126" s="859"/>
      <c r="AF126" s="860" t="s">
        <v>476</v>
      </c>
      <c r="AG126" s="858"/>
      <c r="AH126" s="858"/>
      <c r="AI126" s="858"/>
      <c r="AJ126" s="859"/>
      <c r="AK126" s="860" t="s">
        <v>477</v>
      </c>
      <c r="AL126" s="858"/>
      <c r="AM126" s="858"/>
      <c r="AN126" s="858"/>
      <c r="AO126" s="859"/>
      <c r="AP126" s="905" t="s">
        <v>455</v>
      </c>
      <c r="AQ126" s="906"/>
      <c r="AR126" s="906"/>
      <c r="AS126" s="906"/>
      <c r="AT126" s="907"/>
      <c r="AU126" s="282"/>
      <c r="AV126" s="282"/>
      <c r="AW126" s="282"/>
      <c r="AX126" s="282"/>
      <c r="AY126" s="282"/>
      <c r="AZ126" s="282"/>
      <c r="BA126" s="282"/>
      <c r="BB126" s="282"/>
      <c r="BC126" s="282"/>
      <c r="BD126" s="282"/>
      <c r="BE126" s="282"/>
      <c r="BF126" s="282"/>
      <c r="BG126" s="282"/>
      <c r="BH126" s="282"/>
      <c r="BI126" s="282"/>
      <c r="BJ126" s="282"/>
      <c r="BK126" s="282"/>
      <c r="BL126" s="282"/>
      <c r="BM126" s="282"/>
      <c r="BN126" s="282"/>
      <c r="BO126" s="282"/>
      <c r="BP126" s="282"/>
      <c r="BQ126" s="282"/>
      <c r="BR126" s="282"/>
      <c r="BS126" s="282"/>
      <c r="BT126" s="282"/>
      <c r="BU126" s="282"/>
      <c r="BV126" s="282"/>
      <c r="BW126" s="282"/>
      <c r="BX126" s="282"/>
      <c r="BY126" s="282"/>
      <c r="BZ126" s="282"/>
      <c r="CA126" s="282"/>
      <c r="CB126" s="282"/>
      <c r="CC126" s="282"/>
      <c r="CD126" s="283"/>
      <c r="CE126" s="283"/>
      <c r="CF126" s="283"/>
      <c r="CG126" s="280"/>
      <c r="CH126" s="280"/>
      <c r="CI126" s="280"/>
      <c r="CJ126" s="281"/>
      <c r="CK126" s="935"/>
      <c r="CL126" s="936"/>
      <c r="CM126" s="936"/>
      <c r="CN126" s="936"/>
      <c r="CO126" s="937"/>
      <c r="CP126" s="893" t="s">
        <v>480</v>
      </c>
      <c r="CQ126" s="828"/>
      <c r="CR126" s="828"/>
      <c r="CS126" s="828"/>
      <c r="CT126" s="828"/>
      <c r="CU126" s="828"/>
      <c r="CV126" s="828"/>
      <c r="CW126" s="828"/>
      <c r="CX126" s="828"/>
      <c r="CY126" s="828"/>
      <c r="CZ126" s="828"/>
      <c r="DA126" s="828"/>
      <c r="DB126" s="828"/>
      <c r="DC126" s="828"/>
      <c r="DD126" s="828"/>
      <c r="DE126" s="828"/>
      <c r="DF126" s="829"/>
      <c r="DG126" s="894" t="s">
        <v>476</v>
      </c>
      <c r="DH126" s="895"/>
      <c r="DI126" s="895"/>
      <c r="DJ126" s="895"/>
      <c r="DK126" s="895"/>
      <c r="DL126" s="895" t="s">
        <v>476</v>
      </c>
      <c r="DM126" s="895"/>
      <c r="DN126" s="895"/>
      <c r="DO126" s="895"/>
      <c r="DP126" s="895"/>
      <c r="DQ126" s="895" t="s">
        <v>476</v>
      </c>
      <c r="DR126" s="895"/>
      <c r="DS126" s="895"/>
      <c r="DT126" s="895"/>
      <c r="DU126" s="895"/>
      <c r="DV126" s="872" t="s">
        <v>476</v>
      </c>
      <c r="DW126" s="872"/>
      <c r="DX126" s="872"/>
      <c r="DY126" s="872"/>
      <c r="DZ126" s="873"/>
    </row>
    <row r="127" spans="1:130" s="246" customFormat="1" ht="26.25" customHeight="1">
      <c r="A127" s="900"/>
      <c r="B127" s="901"/>
      <c r="C127" s="919" t="s">
        <v>481</v>
      </c>
      <c r="D127" s="920"/>
      <c r="E127" s="920"/>
      <c r="F127" s="920"/>
      <c r="G127" s="920"/>
      <c r="H127" s="920"/>
      <c r="I127" s="920"/>
      <c r="J127" s="920"/>
      <c r="K127" s="920"/>
      <c r="L127" s="920"/>
      <c r="M127" s="920"/>
      <c r="N127" s="920"/>
      <c r="O127" s="920"/>
      <c r="P127" s="920"/>
      <c r="Q127" s="920"/>
      <c r="R127" s="920"/>
      <c r="S127" s="920"/>
      <c r="T127" s="920"/>
      <c r="U127" s="920"/>
      <c r="V127" s="920"/>
      <c r="W127" s="920"/>
      <c r="X127" s="920"/>
      <c r="Y127" s="920"/>
      <c r="Z127" s="921"/>
      <c r="AA127" s="857" t="s">
        <v>455</v>
      </c>
      <c r="AB127" s="858"/>
      <c r="AC127" s="858"/>
      <c r="AD127" s="858"/>
      <c r="AE127" s="859"/>
      <c r="AF127" s="860" t="s">
        <v>476</v>
      </c>
      <c r="AG127" s="858"/>
      <c r="AH127" s="858"/>
      <c r="AI127" s="858"/>
      <c r="AJ127" s="859"/>
      <c r="AK127" s="860" t="s">
        <v>476</v>
      </c>
      <c r="AL127" s="858"/>
      <c r="AM127" s="858"/>
      <c r="AN127" s="858"/>
      <c r="AO127" s="859"/>
      <c r="AP127" s="905" t="s">
        <v>477</v>
      </c>
      <c r="AQ127" s="906"/>
      <c r="AR127" s="906"/>
      <c r="AS127" s="906"/>
      <c r="AT127" s="907"/>
      <c r="AU127" s="282"/>
      <c r="AV127" s="282"/>
      <c r="AW127" s="282"/>
      <c r="AX127" s="922" t="s">
        <v>482</v>
      </c>
      <c r="AY127" s="890"/>
      <c r="AZ127" s="890"/>
      <c r="BA127" s="890"/>
      <c r="BB127" s="890"/>
      <c r="BC127" s="890"/>
      <c r="BD127" s="890"/>
      <c r="BE127" s="891"/>
      <c r="BF127" s="889" t="s">
        <v>483</v>
      </c>
      <c r="BG127" s="890"/>
      <c r="BH127" s="890"/>
      <c r="BI127" s="890"/>
      <c r="BJ127" s="890"/>
      <c r="BK127" s="890"/>
      <c r="BL127" s="891"/>
      <c r="BM127" s="889" t="s">
        <v>484</v>
      </c>
      <c r="BN127" s="890"/>
      <c r="BO127" s="890"/>
      <c r="BP127" s="890"/>
      <c r="BQ127" s="890"/>
      <c r="BR127" s="890"/>
      <c r="BS127" s="891"/>
      <c r="BT127" s="889" t="s">
        <v>485</v>
      </c>
      <c r="BU127" s="890"/>
      <c r="BV127" s="890"/>
      <c r="BW127" s="890"/>
      <c r="BX127" s="890"/>
      <c r="BY127" s="890"/>
      <c r="BZ127" s="892"/>
      <c r="CA127" s="282"/>
      <c r="CB127" s="282"/>
      <c r="CC127" s="282"/>
      <c r="CD127" s="283"/>
      <c r="CE127" s="283"/>
      <c r="CF127" s="283"/>
      <c r="CG127" s="280"/>
      <c r="CH127" s="280"/>
      <c r="CI127" s="280"/>
      <c r="CJ127" s="281"/>
      <c r="CK127" s="935"/>
      <c r="CL127" s="936"/>
      <c r="CM127" s="936"/>
      <c r="CN127" s="936"/>
      <c r="CO127" s="937"/>
      <c r="CP127" s="893" t="s">
        <v>486</v>
      </c>
      <c r="CQ127" s="828"/>
      <c r="CR127" s="828"/>
      <c r="CS127" s="828"/>
      <c r="CT127" s="828"/>
      <c r="CU127" s="828"/>
      <c r="CV127" s="828"/>
      <c r="CW127" s="828"/>
      <c r="CX127" s="828"/>
      <c r="CY127" s="828"/>
      <c r="CZ127" s="828"/>
      <c r="DA127" s="828"/>
      <c r="DB127" s="828"/>
      <c r="DC127" s="828"/>
      <c r="DD127" s="828"/>
      <c r="DE127" s="828"/>
      <c r="DF127" s="829"/>
      <c r="DG127" s="894" t="s">
        <v>477</v>
      </c>
      <c r="DH127" s="895"/>
      <c r="DI127" s="895"/>
      <c r="DJ127" s="895"/>
      <c r="DK127" s="895"/>
      <c r="DL127" s="895" t="s">
        <v>455</v>
      </c>
      <c r="DM127" s="895"/>
      <c r="DN127" s="895"/>
      <c r="DO127" s="895"/>
      <c r="DP127" s="895"/>
      <c r="DQ127" s="895" t="s">
        <v>455</v>
      </c>
      <c r="DR127" s="895"/>
      <c r="DS127" s="895"/>
      <c r="DT127" s="895"/>
      <c r="DU127" s="895"/>
      <c r="DV127" s="872" t="s">
        <v>455</v>
      </c>
      <c r="DW127" s="872"/>
      <c r="DX127" s="872"/>
      <c r="DY127" s="872"/>
      <c r="DZ127" s="873"/>
    </row>
    <row r="128" spans="1:130" s="246" customFormat="1" ht="26.25" customHeight="1" thickBot="1">
      <c r="A128" s="874" t="s">
        <v>487</v>
      </c>
      <c r="B128" s="875"/>
      <c r="C128" s="875"/>
      <c r="D128" s="875"/>
      <c r="E128" s="875"/>
      <c r="F128" s="875"/>
      <c r="G128" s="875"/>
      <c r="H128" s="875"/>
      <c r="I128" s="875"/>
      <c r="J128" s="875"/>
      <c r="K128" s="875"/>
      <c r="L128" s="875"/>
      <c r="M128" s="875"/>
      <c r="N128" s="875"/>
      <c r="O128" s="875"/>
      <c r="P128" s="875"/>
      <c r="Q128" s="875"/>
      <c r="R128" s="875"/>
      <c r="S128" s="875"/>
      <c r="T128" s="875"/>
      <c r="U128" s="875"/>
      <c r="V128" s="875"/>
      <c r="W128" s="876" t="s">
        <v>488</v>
      </c>
      <c r="X128" s="876"/>
      <c r="Y128" s="876"/>
      <c r="Z128" s="877"/>
      <c r="AA128" s="878">
        <v>3000</v>
      </c>
      <c r="AB128" s="879"/>
      <c r="AC128" s="879"/>
      <c r="AD128" s="879"/>
      <c r="AE128" s="880"/>
      <c r="AF128" s="881">
        <v>3000</v>
      </c>
      <c r="AG128" s="879"/>
      <c r="AH128" s="879"/>
      <c r="AI128" s="879"/>
      <c r="AJ128" s="880"/>
      <c r="AK128" s="881">
        <v>3000</v>
      </c>
      <c r="AL128" s="879"/>
      <c r="AM128" s="879"/>
      <c r="AN128" s="879"/>
      <c r="AO128" s="880"/>
      <c r="AP128" s="882"/>
      <c r="AQ128" s="883"/>
      <c r="AR128" s="883"/>
      <c r="AS128" s="883"/>
      <c r="AT128" s="884"/>
      <c r="AU128" s="282"/>
      <c r="AV128" s="282"/>
      <c r="AW128" s="282"/>
      <c r="AX128" s="885" t="s">
        <v>489</v>
      </c>
      <c r="AY128" s="886"/>
      <c r="AZ128" s="886"/>
      <c r="BA128" s="886"/>
      <c r="BB128" s="886"/>
      <c r="BC128" s="886"/>
      <c r="BD128" s="886"/>
      <c r="BE128" s="887"/>
      <c r="BF128" s="864" t="s">
        <v>454</v>
      </c>
      <c r="BG128" s="865"/>
      <c r="BH128" s="865"/>
      <c r="BI128" s="865"/>
      <c r="BJ128" s="865"/>
      <c r="BK128" s="865"/>
      <c r="BL128" s="888"/>
      <c r="BM128" s="864">
        <v>15</v>
      </c>
      <c r="BN128" s="865"/>
      <c r="BO128" s="865"/>
      <c r="BP128" s="865"/>
      <c r="BQ128" s="865"/>
      <c r="BR128" s="865"/>
      <c r="BS128" s="888"/>
      <c r="BT128" s="864">
        <v>20</v>
      </c>
      <c r="BU128" s="865"/>
      <c r="BV128" s="865"/>
      <c r="BW128" s="865"/>
      <c r="BX128" s="865"/>
      <c r="BY128" s="865"/>
      <c r="BZ128" s="866"/>
      <c r="CA128" s="283"/>
      <c r="CB128" s="283"/>
      <c r="CC128" s="283"/>
      <c r="CD128" s="283"/>
      <c r="CE128" s="283"/>
      <c r="CF128" s="283"/>
      <c r="CG128" s="280"/>
      <c r="CH128" s="280"/>
      <c r="CI128" s="280"/>
      <c r="CJ128" s="281"/>
      <c r="CK128" s="938"/>
      <c r="CL128" s="939"/>
      <c r="CM128" s="939"/>
      <c r="CN128" s="939"/>
      <c r="CO128" s="940"/>
      <c r="CP128" s="867" t="s">
        <v>490</v>
      </c>
      <c r="CQ128" s="806"/>
      <c r="CR128" s="806"/>
      <c r="CS128" s="806"/>
      <c r="CT128" s="806"/>
      <c r="CU128" s="806"/>
      <c r="CV128" s="806"/>
      <c r="CW128" s="806"/>
      <c r="CX128" s="806"/>
      <c r="CY128" s="806"/>
      <c r="CZ128" s="806"/>
      <c r="DA128" s="806"/>
      <c r="DB128" s="806"/>
      <c r="DC128" s="806"/>
      <c r="DD128" s="806"/>
      <c r="DE128" s="806"/>
      <c r="DF128" s="807"/>
      <c r="DG128" s="868" t="s">
        <v>455</v>
      </c>
      <c r="DH128" s="869"/>
      <c r="DI128" s="869"/>
      <c r="DJ128" s="869"/>
      <c r="DK128" s="869"/>
      <c r="DL128" s="869" t="s">
        <v>455</v>
      </c>
      <c r="DM128" s="869"/>
      <c r="DN128" s="869"/>
      <c r="DO128" s="869"/>
      <c r="DP128" s="869"/>
      <c r="DQ128" s="869" t="s">
        <v>455</v>
      </c>
      <c r="DR128" s="869"/>
      <c r="DS128" s="869"/>
      <c r="DT128" s="869"/>
      <c r="DU128" s="869"/>
      <c r="DV128" s="870" t="s">
        <v>455</v>
      </c>
      <c r="DW128" s="870"/>
      <c r="DX128" s="870"/>
      <c r="DY128" s="870"/>
      <c r="DZ128" s="871"/>
    </row>
    <row r="129" spans="1:131" s="246" customFormat="1" ht="26.25" customHeight="1">
      <c r="A129" s="852" t="s">
        <v>107</v>
      </c>
      <c r="B129" s="853"/>
      <c r="C129" s="853"/>
      <c r="D129" s="853"/>
      <c r="E129" s="853"/>
      <c r="F129" s="853"/>
      <c r="G129" s="853"/>
      <c r="H129" s="853"/>
      <c r="I129" s="853"/>
      <c r="J129" s="853"/>
      <c r="K129" s="853"/>
      <c r="L129" s="853"/>
      <c r="M129" s="853"/>
      <c r="N129" s="853"/>
      <c r="O129" s="853"/>
      <c r="P129" s="853"/>
      <c r="Q129" s="853"/>
      <c r="R129" s="853"/>
      <c r="S129" s="853"/>
      <c r="T129" s="853"/>
      <c r="U129" s="853"/>
      <c r="V129" s="853"/>
      <c r="W129" s="854" t="s">
        <v>491</v>
      </c>
      <c r="X129" s="855"/>
      <c r="Y129" s="855"/>
      <c r="Z129" s="856"/>
      <c r="AA129" s="857">
        <v>3128853</v>
      </c>
      <c r="AB129" s="858"/>
      <c r="AC129" s="858"/>
      <c r="AD129" s="858"/>
      <c r="AE129" s="859"/>
      <c r="AF129" s="860">
        <v>2953002</v>
      </c>
      <c r="AG129" s="858"/>
      <c r="AH129" s="858"/>
      <c r="AI129" s="858"/>
      <c r="AJ129" s="859"/>
      <c r="AK129" s="860">
        <v>2832570</v>
      </c>
      <c r="AL129" s="858"/>
      <c r="AM129" s="858"/>
      <c r="AN129" s="858"/>
      <c r="AO129" s="859"/>
      <c r="AP129" s="861"/>
      <c r="AQ129" s="862"/>
      <c r="AR129" s="862"/>
      <c r="AS129" s="862"/>
      <c r="AT129" s="863"/>
      <c r="AU129" s="284"/>
      <c r="AV129" s="284"/>
      <c r="AW129" s="284"/>
      <c r="AX129" s="827" t="s">
        <v>492</v>
      </c>
      <c r="AY129" s="828"/>
      <c r="AZ129" s="828"/>
      <c r="BA129" s="828"/>
      <c r="BB129" s="828"/>
      <c r="BC129" s="828"/>
      <c r="BD129" s="828"/>
      <c r="BE129" s="829"/>
      <c r="BF129" s="847" t="s">
        <v>455</v>
      </c>
      <c r="BG129" s="848"/>
      <c r="BH129" s="848"/>
      <c r="BI129" s="848"/>
      <c r="BJ129" s="848"/>
      <c r="BK129" s="848"/>
      <c r="BL129" s="849"/>
      <c r="BM129" s="847">
        <v>20</v>
      </c>
      <c r="BN129" s="848"/>
      <c r="BO129" s="848"/>
      <c r="BP129" s="848"/>
      <c r="BQ129" s="848"/>
      <c r="BR129" s="848"/>
      <c r="BS129" s="849"/>
      <c r="BT129" s="847">
        <v>30</v>
      </c>
      <c r="BU129" s="850"/>
      <c r="BV129" s="850"/>
      <c r="BW129" s="850"/>
      <c r="BX129" s="850"/>
      <c r="BY129" s="850"/>
      <c r="BZ129" s="851"/>
      <c r="CA129" s="285"/>
      <c r="CB129" s="285"/>
      <c r="CC129" s="285"/>
      <c r="CD129" s="285"/>
      <c r="CE129" s="285"/>
      <c r="CF129" s="285"/>
      <c r="CG129" s="285"/>
      <c r="CH129" s="285"/>
      <c r="CI129" s="285"/>
      <c r="CJ129" s="285"/>
      <c r="CK129" s="285"/>
      <c r="CL129" s="285"/>
      <c r="CM129" s="285"/>
      <c r="CN129" s="285"/>
      <c r="CO129" s="285"/>
      <c r="CP129" s="285"/>
      <c r="CQ129" s="285"/>
      <c r="CR129" s="285"/>
      <c r="CS129" s="285"/>
      <c r="CT129" s="285"/>
      <c r="CU129" s="285"/>
      <c r="CV129" s="285"/>
      <c r="CW129" s="285"/>
      <c r="CX129" s="285"/>
      <c r="CY129" s="285"/>
      <c r="CZ129" s="285"/>
      <c r="DA129" s="285"/>
      <c r="DB129" s="285"/>
      <c r="DC129" s="285"/>
      <c r="DD129" s="285"/>
      <c r="DE129" s="285"/>
      <c r="DF129" s="285"/>
      <c r="DG129" s="285"/>
      <c r="DH129" s="285"/>
      <c r="DI129" s="285"/>
      <c r="DJ129" s="285"/>
      <c r="DK129" s="285"/>
      <c r="DL129" s="285"/>
      <c r="DM129" s="285"/>
      <c r="DN129" s="285"/>
      <c r="DO129" s="285"/>
      <c r="DP129" s="253"/>
      <c r="DQ129" s="253"/>
      <c r="DR129" s="253"/>
      <c r="DS129" s="253"/>
      <c r="DT129" s="253"/>
      <c r="DU129" s="253"/>
      <c r="DV129" s="253"/>
      <c r="DW129" s="253"/>
      <c r="DX129" s="253"/>
      <c r="DY129" s="253"/>
      <c r="DZ129" s="257"/>
    </row>
    <row r="130" spans="1:131" s="246" customFormat="1" ht="26.25" customHeight="1">
      <c r="A130" s="852" t="s">
        <v>493</v>
      </c>
      <c r="B130" s="853"/>
      <c r="C130" s="853"/>
      <c r="D130" s="853"/>
      <c r="E130" s="853"/>
      <c r="F130" s="853"/>
      <c r="G130" s="853"/>
      <c r="H130" s="853"/>
      <c r="I130" s="853"/>
      <c r="J130" s="853"/>
      <c r="K130" s="853"/>
      <c r="L130" s="853"/>
      <c r="M130" s="853"/>
      <c r="N130" s="853"/>
      <c r="O130" s="853"/>
      <c r="P130" s="853"/>
      <c r="Q130" s="853"/>
      <c r="R130" s="853"/>
      <c r="S130" s="853"/>
      <c r="T130" s="853"/>
      <c r="U130" s="853"/>
      <c r="V130" s="853"/>
      <c r="W130" s="854" t="s">
        <v>494</v>
      </c>
      <c r="X130" s="855"/>
      <c r="Y130" s="855"/>
      <c r="Z130" s="856"/>
      <c r="AA130" s="857">
        <v>733621</v>
      </c>
      <c r="AB130" s="858"/>
      <c r="AC130" s="858"/>
      <c r="AD130" s="858"/>
      <c r="AE130" s="859"/>
      <c r="AF130" s="860">
        <v>703226</v>
      </c>
      <c r="AG130" s="858"/>
      <c r="AH130" s="858"/>
      <c r="AI130" s="858"/>
      <c r="AJ130" s="859"/>
      <c r="AK130" s="860">
        <v>675179</v>
      </c>
      <c r="AL130" s="858"/>
      <c r="AM130" s="858"/>
      <c r="AN130" s="858"/>
      <c r="AO130" s="859"/>
      <c r="AP130" s="861"/>
      <c r="AQ130" s="862"/>
      <c r="AR130" s="862"/>
      <c r="AS130" s="862"/>
      <c r="AT130" s="863"/>
      <c r="AU130" s="284"/>
      <c r="AV130" s="284"/>
      <c r="AW130" s="284"/>
      <c r="AX130" s="827" t="s">
        <v>495</v>
      </c>
      <c r="AY130" s="828"/>
      <c r="AZ130" s="828"/>
      <c r="BA130" s="828"/>
      <c r="BB130" s="828"/>
      <c r="BC130" s="828"/>
      <c r="BD130" s="828"/>
      <c r="BE130" s="829"/>
      <c r="BF130" s="830">
        <v>4.4000000000000004</v>
      </c>
      <c r="BG130" s="831"/>
      <c r="BH130" s="831"/>
      <c r="BI130" s="831"/>
      <c r="BJ130" s="831"/>
      <c r="BK130" s="831"/>
      <c r="BL130" s="832"/>
      <c r="BM130" s="830">
        <v>25</v>
      </c>
      <c r="BN130" s="831"/>
      <c r="BO130" s="831"/>
      <c r="BP130" s="831"/>
      <c r="BQ130" s="831"/>
      <c r="BR130" s="831"/>
      <c r="BS130" s="832"/>
      <c r="BT130" s="830">
        <v>35</v>
      </c>
      <c r="BU130" s="833"/>
      <c r="BV130" s="833"/>
      <c r="BW130" s="833"/>
      <c r="BX130" s="833"/>
      <c r="BY130" s="833"/>
      <c r="BZ130" s="834"/>
      <c r="CA130" s="285"/>
      <c r="CB130" s="285"/>
      <c r="CC130" s="285"/>
      <c r="CD130" s="285"/>
      <c r="CE130" s="285"/>
      <c r="CF130" s="285"/>
      <c r="CG130" s="285"/>
      <c r="CH130" s="285"/>
      <c r="CI130" s="285"/>
      <c r="CJ130" s="285"/>
      <c r="CK130" s="285"/>
      <c r="CL130" s="285"/>
      <c r="CM130" s="285"/>
      <c r="CN130" s="285"/>
      <c r="CO130" s="285"/>
      <c r="CP130" s="285"/>
      <c r="CQ130" s="285"/>
      <c r="CR130" s="285"/>
      <c r="CS130" s="285"/>
      <c r="CT130" s="285"/>
      <c r="CU130" s="285"/>
      <c r="CV130" s="285"/>
      <c r="CW130" s="285"/>
      <c r="CX130" s="285"/>
      <c r="CY130" s="285"/>
      <c r="CZ130" s="285"/>
      <c r="DA130" s="285"/>
      <c r="DB130" s="285"/>
      <c r="DC130" s="285"/>
      <c r="DD130" s="285"/>
      <c r="DE130" s="285"/>
      <c r="DF130" s="285"/>
      <c r="DG130" s="285"/>
      <c r="DH130" s="285"/>
      <c r="DI130" s="285"/>
      <c r="DJ130" s="285"/>
      <c r="DK130" s="285"/>
      <c r="DL130" s="285"/>
      <c r="DM130" s="285"/>
      <c r="DN130" s="285"/>
      <c r="DO130" s="285"/>
      <c r="DP130" s="253"/>
      <c r="DQ130" s="253"/>
      <c r="DR130" s="253"/>
      <c r="DS130" s="253"/>
      <c r="DT130" s="253"/>
      <c r="DU130" s="253"/>
      <c r="DV130" s="253"/>
      <c r="DW130" s="253"/>
      <c r="DX130" s="253"/>
      <c r="DY130" s="253"/>
      <c r="DZ130" s="257"/>
    </row>
    <row r="131" spans="1:131" s="246" customFormat="1" ht="26.25" customHeight="1" thickBot="1">
      <c r="A131" s="835"/>
      <c r="B131" s="836"/>
      <c r="C131" s="836"/>
      <c r="D131" s="836"/>
      <c r="E131" s="836"/>
      <c r="F131" s="836"/>
      <c r="G131" s="836"/>
      <c r="H131" s="836"/>
      <c r="I131" s="836"/>
      <c r="J131" s="836"/>
      <c r="K131" s="836"/>
      <c r="L131" s="836"/>
      <c r="M131" s="836"/>
      <c r="N131" s="836"/>
      <c r="O131" s="836"/>
      <c r="P131" s="836"/>
      <c r="Q131" s="836"/>
      <c r="R131" s="836"/>
      <c r="S131" s="836"/>
      <c r="T131" s="836"/>
      <c r="U131" s="836"/>
      <c r="V131" s="836"/>
      <c r="W131" s="837" t="s">
        <v>496</v>
      </c>
      <c r="X131" s="838"/>
      <c r="Y131" s="838"/>
      <c r="Z131" s="839"/>
      <c r="AA131" s="840">
        <v>2395232</v>
      </c>
      <c r="AB131" s="841"/>
      <c r="AC131" s="841"/>
      <c r="AD131" s="841"/>
      <c r="AE131" s="842"/>
      <c r="AF131" s="843">
        <v>2249776</v>
      </c>
      <c r="AG131" s="841"/>
      <c r="AH131" s="841"/>
      <c r="AI131" s="841"/>
      <c r="AJ131" s="842"/>
      <c r="AK131" s="843">
        <v>2157391</v>
      </c>
      <c r="AL131" s="841"/>
      <c r="AM131" s="841"/>
      <c r="AN131" s="841"/>
      <c r="AO131" s="842"/>
      <c r="AP131" s="844"/>
      <c r="AQ131" s="845"/>
      <c r="AR131" s="845"/>
      <c r="AS131" s="845"/>
      <c r="AT131" s="846"/>
      <c r="AU131" s="284"/>
      <c r="AV131" s="284"/>
      <c r="AW131" s="284"/>
      <c r="AX131" s="805" t="s">
        <v>497</v>
      </c>
      <c r="AY131" s="806"/>
      <c r="AZ131" s="806"/>
      <c r="BA131" s="806"/>
      <c r="BB131" s="806"/>
      <c r="BC131" s="806"/>
      <c r="BD131" s="806"/>
      <c r="BE131" s="807"/>
      <c r="BF131" s="808" t="s">
        <v>498</v>
      </c>
      <c r="BG131" s="809"/>
      <c r="BH131" s="809"/>
      <c r="BI131" s="809"/>
      <c r="BJ131" s="809"/>
      <c r="BK131" s="809"/>
      <c r="BL131" s="810"/>
      <c r="BM131" s="808">
        <v>350</v>
      </c>
      <c r="BN131" s="809"/>
      <c r="BO131" s="809"/>
      <c r="BP131" s="809"/>
      <c r="BQ131" s="809"/>
      <c r="BR131" s="809"/>
      <c r="BS131" s="810"/>
      <c r="BT131" s="811"/>
      <c r="BU131" s="812"/>
      <c r="BV131" s="812"/>
      <c r="BW131" s="812"/>
      <c r="BX131" s="812"/>
      <c r="BY131" s="812"/>
      <c r="BZ131" s="813"/>
      <c r="CA131" s="285"/>
      <c r="CB131" s="285"/>
      <c r="CC131" s="285"/>
      <c r="CD131" s="285"/>
      <c r="CE131" s="285"/>
      <c r="CF131" s="285"/>
      <c r="CG131" s="285"/>
      <c r="CH131" s="285"/>
      <c r="CI131" s="285"/>
      <c r="CJ131" s="285"/>
      <c r="CK131" s="285"/>
      <c r="CL131" s="285"/>
      <c r="CM131" s="285"/>
      <c r="CN131" s="285"/>
      <c r="CO131" s="285"/>
      <c r="CP131" s="285"/>
      <c r="CQ131" s="285"/>
      <c r="CR131" s="285"/>
      <c r="CS131" s="285"/>
      <c r="CT131" s="285"/>
      <c r="CU131" s="285"/>
      <c r="CV131" s="285"/>
      <c r="CW131" s="285"/>
      <c r="CX131" s="285"/>
      <c r="CY131" s="285"/>
      <c r="CZ131" s="285"/>
      <c r="DA131" s="285"/>
      <c r="DB131" s="285"/>
      <c r="DC131" s="285"/>
      <c r="DD131" s="285"/>
      <c r="DE131" s="285"/>
      <c r="DF131" s="285"/>
      <c r="DG131" s="285"/>
      <c r="DH131" s="285"/>
      <c r="DI131" s="285"/>
      <c r="DJ131" s="285"/>
      <c r="DK131" s="285"/>
      <c r="DL131" s="285"/>
      <c r="DM131" s="285"/>
      <c r="DN131" s="285"/>
      <c r="DO131" s="285"/>
      <c r="DP131" s="253"/>
      <c r="DQ131" s="253"/>
      <c r="DR131" s="253"/>
      <c r="DS131" s="253"/>
      <c r="DT131" s="253"/>
      <c r="DU131" s="253"/>
      <c r="DV131" s="253"/>
      <c r="DW131" s="253"/>
      <c r="DX131" s="253"/>
      <c r="DY131" s="253"/>
      <c r="DZ131" s="257"/>
    </row>
    <row r="132" spans="1:131" s="246" customFormat="1" ht="26.25" customHeight="1">
      <c r="A132" s="814" t="s">
        <v>499</v>
      </c>
      <c r="B132" s="815"/>
      <c r="C132" s="815"/>
      <c r="D132" s="815"/>
      <c r="E132" s="815"/>
      <c r="F132" s="815"/>
      <c r="G132" s="815"/>
      <c r="H132" s="815"/>
      <c r="I132" s="815"/>
      <c r="J132" s="815"/>
      <c r="K132" s="815"/>
      <c r="L132" s="815"/>
      <c r="M132" s="815"/>
      <c r="N132" s="815"/>
      <c r="O132" s="815"/>
      <c r="P132" s="815"/>
      <c r="Q132" s="815"/>
      <c r="R132" s="815"/>
      <c r="S132" s="815"/>
      <c r="T132" s="815"/>
      <c r="U132" s="815"/>
      <c r="V132" s="818" t="s">
        <v>500</v>
      </c>
      <c r="W132" s="818"/>
      <c r="X132" s="818"/>
      <c r="Y132" s="818"/>
      <c r="Z132" s="819"/>
      <c r="AA132" s="820">
        <v>4.6807574379999997</v>
      </c>
      <c r="AB132" s="821"/>
      <c r="AC132" s="821"/>
      <c r="AD132" s="821"/>
      <c r="AE132" s="822"/>
      <c r="AF132" s="823">
        <v>4.0603153379999997</v>
      </c>
      <c r="AG132" s="821"/>
      <c r="AH132" s="821"/>
      <c r="AI132" s="821"/>
      <c r="AJ132" s="822"/>
      <c r="AK132" s="823">
        <v>4.4992771359999999</v>
      </c>
      <c r="AL132" s="821"/>
      <c r="AM132" s="821"/>
      <c r="AN132" s="821"/>
      <c r="AO132" s="822"/>
      <c r="AP132" s="824"/>
      <c r="AQ132" s="825"/>
      <c r="AR132" s="825"/>
      <c r="AS132" s="825"/>
      <c r="AT132" s="826"/>
      <c r="AU132" s="286"/>
      <c r="AV132" s="287"/>
      <c r="AW132" s="287"/>
      <c r="AX132" s="253"/>
      <c r="AY132" s="253"/>
      <c r="AZ132" s="253"/>
      <c r="BA132" s="253"/>
      <c r="BB132" s="253"/>
      <c r="BC132" s="253"/>
      <c r="BD132" s="253"/>
      <c r="BE132" s="253"/>
      <c r="BF132" s="253"/>
      <c r="BG132" s="253"/>
      <c r="BH132" s="253"/>
      <c r="BI132" s="253"/>
      <c r="BJ132" s="253"/>
      <c r="BK132" s="253"/>
      <c r="BL132" s="253"/>
      <c r="BM132" s="253"/>
      <c r="BN132" s="253"/>
      <c r="BO132" s="253"/>
      <c r="BP132" s="253"/>
      <c r="BQ132" s="253"/>
      <c r="BR132" s="253"/>
      <c r="BS132" s="254"/>
      <c r="BT132" s="253"/>
      <c r="BU132" s="253"/>
      <c r="BV132" s="253"/>
      <c r="BW132" s="253"/>
      <c r="BX132" s="253"/>
      <c r="BY132" s="253"/>
      <c r="BZ132" s="253"/>
      <c r="CA132" s="285"/>
      <c r="CB132" s="285"/>
      <c r="CC132" s="285"/>
      <c r="CD132" s="285"/>
      <c r="CE132" s="285"/>
      <c r="CF132" s="285"/>
      <c r="CG132" s="285"/>
      <c r="CH132" s="285"/>
      <c r="CI132" s="285"/>
      <c r="CJ132" s="285"/>
      <c r="CK132" s="285"/>
      <c r="CL132" s="285"/>
      <c r="CM132" s="285"/>
      <c r="CN132" s="285"/>
      <c r="CO132" s="285"/>
      <c r="CP132" s="285"/>
      <c r="CQ132" s="285"/>
      <c r="CR132" s="285"/>
      <c r="CS132" s="285"/>
      <c r="CT132" s="285"/>
      <c r="CU132" s="285"/>
      <c r="CV132" s="285"/>
      <c r="CW132" s="285"/>
      <c r="CX132" s="285"/>
      <c r="CY132" s="285"/>
      <c r="CZ132" s="285"/>
      <c r="DA132" s="285"/>
      <c r="DB132" s="285"/>
      <c r="DC132" s="285"/>
      <c r="DD132" s="285"/>
      <c r="DE132" s="285"/>
      <c r="DF132" s="285"/>
      <c r="DG132" s="285"/>
      <c r="DH132" s="285"/>
      <c r="DI132" s="285"/>
      <c r="DJ132" s="285"/>
      <c r="DK132" s="285"/>
      <c r="DL132" s="285"/>
      <c r="DM132" s="285"/>
      <c r="DN132" s="285"/>
      <c r="DO132" s="285"/>
      <c r="DP132" s="257"/>
      <c r="DQ132" s="257"/>
      <c r="DR132" s="257"/>
      <c r="DS132" s="257"/>
      <c r="DT132" s="257"/>
      <c r="DU132" s="257"/>
      <c r="DV132" s="257"/>
      <c r="DW132" s="257"/>
      <c r="DX132" s="257"/>
      <c r="DY132" s="257"/>
      <c r="DZ132" s="257"/>
    </row>
    <row r="133" spans="1:131" s="246" customFormat="1" ht="26.25" customHeight="1" thickBot="1">
      <c r="A133" s="816"/>
      <c r="B133" s="817"/>
      <c r="C133" s="817"/>
      <c r="D133" s="817"/>
      <c r="E133" s="817"/>
      <c r="F133" s="817"/>
      <c r="G133" s="817"/>
      <c r="H133" s="817"/>
      <c r="I133" s="817"/>
      <c r="J133" s="817"/>
      <c r="K133" s="817"/>
      <c r="L133" s="817"/>
      <c r="M133" s="817"/>
      <c r="N133" s="817"/>
      <c r="O133" s="817"/>
      <c r="P133" s="817"/>
      <c r="Q133" s="817"/>
      <c r="R133" s="817"/>
      <c r="S133" s="817"/>
      <c r="T133" s="817"/>
      <c r="U133" s="817"/>
      <c r="V133" s="797" t="s">
        <v>501</v>
      </c>
      <c r="W133" s="797"/>
      <c r="X133" s="797"/>
      <c r="Y133" s="797"/>
      <c r="Z133" s="798"/>
      <c r="AA133" s="799">
        <v>5.0999999999999996</v>
      </c>
      <c r="AB133" s="800"/>
      <c r="AC133" s="800"/>
      <c r="AD133" s="800"/>
      <c r="AE133" s="801"/>
      <c r="AF133" s="799">
        <v>4.5999999999999996</v>
      </c>
      <c r="AG133" s="800"/>
      <c r="AH133" s="800"/>
      <c r="AI133" s="800"/>
      <c r="AJ133" s="801"/>
      <c r="AK133" s="799">
        <v>4.4000000000000004</v>
      </c>
      <c r="AL133" s="800"/>
      <c r="AM133" s="800"/>
      <c r="AN133" s="800"/>
      <c r="AO133" s="801"/>
      <c r="AP133" s="802"/>
      <c r="AQ133" s="803"/>
      <c r="AR133" s="803"/>
      <c r="AS133" s="803"/>
      <c r="AT133" s="804"/>
      <c r="AU133" s="287"/>
      <c r="AV133" s="287"/>
      <c r="AW133" s="287"/>
      <c r="AX133" s="287"/>
      <c r="AY133" s="287"/>
      <c r="AZ133" s="287"/>
      <c r="BA133" s="287"/>
      <c r="BB133" s="287"/>
      <c r="BC133" s="287"/>
      <c r="BD133" s="287"/>
      <c r="BE133" s="287"/>
      <c r="BF133" s="287"/>
      <c r="BG133" s="287"/>
      <c r="BH133" s="287"/>
      <c r="BI133" s="287"/>
      <c r="BJ133" s="287"/>
      <c r="BK133" s="287"/>
      <c r="BL133" s="287"/>
      <c r="BM133" s="287"/>
      <c r="BN133" s="285"/>
      <c r="BO133" s="285"/>
      <c r="BP133" s="285"/>
      <c r="BQ133" s="285"/>
      <c r="BR133" s="285"/>
      <c r="BS133" s="285"/>
      <c r="BT133" s="285"/>
      <c r="BU133" s="285"/>
      <c r="BV133" s="285"/>
      <c r="BW133" s="285"/>
      <c r="BX133" s="285"/>
      <c r="BY133" s="285"/>
      <c r="BZ133" s="285"/>
      <c r="CA133" s="285"/>
      <c r="CB133" s="285"/>
      <c r="CC133" s="285"/>
      <c r="CD133" s="285"/>
      <c r="CE133" s="285"/>
      <c r="CF133" s="285"/>
      <c r="CG133" s="285"/>
      <c r="CH133" s="285"/>
      <c r="CI133" s="285"/>
      <c r="CJ133" s="285"/>
      <c r="CK133" s="285"/>
      <c r="CL133" s="285"/>
      <c r="CM133" s="285"/>
      <c r="CN133" s="285"/>
      <c r="CO133" s="285"/>
      <c r="CP133" s="285"/>
      <c r="CQ133" s="285"/>
      <c r="CR133" s="285"/>
      <c r="CS133" s="285"/>
      <c r="CT133" s="285"/>
      <c r="CU133" s="285"/>
      <c r="CV133" s="285"/>
      <c r="CW133" s="285"/>
      <c r="CX133" s="285"/>
      <c r="CY133" s="285"/>
      <c r="CZ133" s="285"/>
      <c r="DA133" s="285"/>
      <c r="DB133" s="285"/>
      <c r="DC133" s="285"/>
      <c r="DD133" s="285"/>
      <c r="DE133" s="285"/>
      <c r="DF133" s="285"/>
      <c r="DG133" s="285"/>
      <c r="DH133" s="285"/>
      <c r="DI133" s="285"/>
      <c r="DJ133" s="285"/>
      <c r="DK133" s="285"/>
      <c r="DL133" s="285"/>
      <c r="DM133" s="285"/>
      <c r="DN133" s="285"/>
      <c r="DO133" s="285"/>
      <c r="DP133" s="257"/>
      <c r="DQ133" s="257"/>
      <c r="DR133" s="257"/>
      <c r="DS133" s="257"/>
      <c r="DT133" s="257"/>
      <c r="DU133" s="257"/>
      <c r="DV133" s="257"/>
      <c r="DW133" s="257"/>
      <c r="DX133" s="257"/>
      <c r="DY133" s="257"/>
      <c r="DZ133" s="257"/>
    </row>
    <row r="134" spans="1:131" s="247" customFormat="1" ht="11.25" customHeight="1">
      <c r="A134" s="288"/>
      <c r="B134" s="288"/>
      <c r="C134" s="288"/>
      <c r="D134" s="288"/>
      <c r="E134" s="288"/>
      <c r="F134" s="288"/>
      <c r="G134" s="288"/>
      <c r="H134" s="288"/>
      <c r="I134" s="288"/>
      <c r="J134" s="288"/>
      <c r="K134" s="288"/>
      <c r="L134" s="288"/>
      <c r="M134" s="288"/>
      <c r="N134" s="288"/>
      <c r="O134" s="288"/>
      <c r="P134" s="288"/>
      <c r="Q134" s="288"/>
      <c r="R134" s="288"/>
      <c r="S134" s="288"/>
      <c r="T134" s="288"/>
      <c r="U134" s="288"/>
      <c r="V134" s="288"/>
      <c r="W134" s="288"/>
      <c r="X134" s="288"/>
      <c r="Y134" s="288"/>
      <c r="Z134" s="288"/>
      <c r="AA134" s="288"/>
      <c r="AB134" s="288"/>
      <c r="AC134" s="288"/>
      <c r="AD134" s="288"/>
      <c r="AE134" s="288"/>
      <c r="AF134" s="288"/>
      <c r="AG134" s="288"/>
      <c r="AH134" s="288"/>
      <c r="AI134" s="288"/>
      <c r="AJ134" s="288"/>
      <c r="AK134" s="288"/>
      <c r="AL134" s="288"/>
      <c r="AM134" s="288"/>
      <c r="AN134" s="288"/>
      <c r="AO134" s="288"/>
      <c r="AP134" s="288"/>
      <c r="AQ134" s="288"/>
      <c r="AR134" s="288"/>
      <c r="AS134" s="288"/>
      <c r="AT134" s="288"/>
      <c r="AU134" s="287"/>
      <c r="AV134" s="287"/>
      <c r="AW134" s="287"/>
      <c r="AX134" s="287"/>
      <c r="AY134" s="287"/>
      <c r="AZ134" s="287"/>
      <c r="BA134" s="287"/>
      <c r="BB134" s="287"/>
      <c r="BC134" s="287"/>
      <c r="BD134" s="287"/>
      <c r="BE134" s="287"/>
      <c r="BF134" s="287"/>
      <c r="BG134" s="287"/>
      <c r="BH134" s="287"/>
      <c r="BI134" s="287"/>
      <c r="BJ134" s="287"/>
      <c r="BK134" s="287"/>
      <c r="BL134" s="287"/>
      <c r="BM134" s="287"/>
      <c r="BN134" s="285"/>
      <c r="BO134" s="285"/>
      <c r="BP134" s="285"/>
      <c r="BQ134" s="285"/>
      <c r="BR134" s="285"/>
      <c r="BS134" s="285"/>
      <c r="BT134" s="285"/>
      <c r="BU134" s="285"/>
      <c r="BV134" s="285"/>
      <c r="BW134" s="285"/>
      <c r="BX134" s="285"/>
      <c r="BY134" s="285"/>
      <c r="BZ134" s="285"/>
      <c r="CA134" s="285"/>
      <c r="CB134" s="285"/>
      <c r="CC134" s="285"/>
      <c r="CD134" s="285"/>
      <c r="CE134" s="285"/>
      <c r="CF134" s="285"/>
      <c r="CG134" s="285"/>
      <c r="CH134" s="285"/>
      <c r="CI134" s="285"/>
      <c r="CJ134" s="285"/>
      <c r="CK134" s="285"/>
      <c r="CL134" s="285"/>
      <c r="CM134" s="285"/>
      <c r="CN134" s="285"/>
      <c r="CO134" s="285"/>
      <c r="CP134" s="285"/>
      <c r="CQ134" s="285"/>
      <c r="CR134" s="285"/>
      <c r="CS134" s="285"/>
      <c r="CT134" s="285"/>
      <c r="CU134" s="285"/>
      <c r="CV134" s="285"/>
      <c r="CW134" s="285"/>
      <c r="CX134" s="285"/>
      <c r="CY134" s="285"/>
      <c r="CZ134" s="285"/>
      <c r="DA134" s="285"/>
      <c r="DB134" s="285"/>
      <c r="DC134" s="285"/>
      <c r="DD134" s="285"/>
      <c r="DE134" s="285"/>
      <c r="DF134" s="285"/>
      <c r="DG134" s="285"/>
      <c r="DH134" s="285"/>
      <c r="DI134" s="285"/>
      <c r="DJ134" s="285"/>
      <c r="DK134" s="285"/>
      <c r="DL134" s="285"/>
      <c r="DM134" s="285"/>
      <c r="DN134" s="285"/>
      <c r="DO134" s="285"/>
      <c r="DP134" s="257"/>
      <c r="DQ134" s="257"/>
      <c r="DR134" s="257"/>
      <c r="DS134" s="257"/>
      <c r="DT134" s="257"/>
      <c r="DU134" s="257"/>
      <c r="DV134" s="257"/>
      <c r="DW134" s="257"/>
      <c r="DX134" s="257"/>
      <c r="DY134" s="257"/>
      <c r="DZ134" s="257"/>
      <c r="EA134" s="246"/>
    </row>
    <row r="135" spans="1:131" ht="14.25" hidden="1">
      <c r="AU135" s="288"/>
      <c r="AV135" s="288"/>
      <c r="AW135" s="288"/>
      <c r="AX135" s="288"/>
      <c r="AY135" s="288"/>
      <c r="AZ135" s="288"/>
      <c r="BA135" s="288"/>
      <c r="BB135" s="288"/>
      <c r="BC135" s="288"/>
      <c r="BD135" s="288"/>
      <c r="BE135" s="288"/>
      <c r="BF135" s="288"/>
      <c r="BG135" s="288"/>
      <c r="BH135" s="288"/>
      <c r="BI135" s="288"/>
      <c r="BJ135" s="288"/>
      <c r="BK135" s="288"/>
      <c r="BL135" s="288"/>
      <c r="BM135" s="288"/>
      <c r="BN135" s="288"/>
      <c r="BO135" s="288"/>
      <c r="BP135" s="288"/>
      <c r="BQ135" s="288"/>
      <c r="BR135" s="288"/>
      <c r="BS135" s="288"/>
      <c r="BT135" s="288"/>
      <c r="BU135" s="288"/>
      <c r="BV135" s="288"/>
      <c r="BW135" s="288"/>
      <c r="BX135" s="288"/>
      <c r="BY135" s="288"/>
      <c r="BZ135" s="288"/>
      <c r="CA135" s="288"/>
      <c r="CB135" s="288"/>
      <c r="CC135" s="288"/>
      <c r="CD135" s="288"/>
      <c r="CE135" s="288"/>
      <c r="CF135" s="288"/>
      <c r="CG135" s="288"/>
      <c r="CH135" s="288"/>
      <c r="CI135" s="288"/>
      <c r="CJ135" s="288"/>
      <c r="CK135" s="288"/>
      <c r="CL135" s="288"/>
      <c r="CM135" s="288"/>
      <c r="CN135" s="288"/>
      <c r="CO135" s="288"/>
      <c r="CP135" s="288"/>
      <c r="CQ135" s="288"/>
      <c r="CR135" s="288"/>
      <c r="CS135" s="288"/>
      <c r="CT135" s="288"/>
      <c r="CU135" s="288"/>
      <c r="CV135" s="288"/>
      <c r="CW135" s="288"/>
      <c r="CX135" s="288"/>
      <c r="CY135" s="288"/>
      <c r="CZ135" s="288"/>
      <c r="DA135" s="288"/>
      <c r="DB135" s="288"/>
      <c r="DC135" s="288"/>
      <c r="DD135" s="288"/>
      <c r="DE135" s="288"/>
      <c r="DF135" s="288"/>
      <c r="DG135" s="288"/>
      <c r="DH135" s="288"/>
      <c r="DI135" s="288"/>
      <c r="DJ135" s="288"/>
      <c r="DK135" s="288"/>
      <c r="DL135" s="288"/>
      <c r="DM135" s="288"/>
      <c r="DN135" s="288"/>
      <c r="DO135" s="288"/>
      <c r="DP135" s="288"/>
      <c r="DQ135" s="288"/>
      <c r="DR135" s="288"/>
      <c r="DS135" s="288"/>
      <c r="DT135" s="288"/>
      <c r="DU135" s="288"/>
      <c r="DV135" s="288"/>
      <c r="DW135" s="288"/>
      <c r="DX135" s="288"/>
      <c r="DY135" s="288"/>
      <c r="DZ135" s="288"/>
    </row>
    <row r="136" spans="1:131" hidden="1"/>
  </sheetData>
  <sheetProtection algorithmName="SHA-512" hashValue="OWJmivVcw/sAQzeViM2VqFOsSi98ftUja9tQ9aEwhfsRNs5kCt9EVmK73boa5XIyQW//esn4nL0YnEugS9PrLw==" saltValue="856zrhp4LLR7c9lqxMiBzg=="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8"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10"/>
  <sheetViews>
    <sheetView showGridLines="0" view="pageBreakPreview" zoomScale="70" zoomScaleNormal="85" zoomScaleSheetLayoutView="70" workbookViewId="0"/>
  </sheetViews>
  <sheetFormatPr defaultColWidth="0" defaultRowHeight="13.5" customHeight="1" zeroHeight="1"/>
  <cols>
    <col min="1" max="120" width="2.75" style="291" customWidth="1"/>
    <col min="121" max="121" width="0" style="290" hidden="1" customWidth="1"/>
    <col min="122" max="16384" width="9" style="290" hidden="1"/>
  </cols>
  <sheetData>
    <row r="1" spans="1:120">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row>
    <row r="2" spans="1:120"/>
    <row r="3" spans="1:120"/>
    <row r="4" spans="1:120"/>
    <row r="5" spans="1:120"/>
    <row r="6" spans="1:120"/>
    <row r="7" spans="1:120"/>
    <row r="8" spans="1:120"/>
    <row r="9" spans="1:120"/>
    <row r="10" spans="1:120"/>
    <row r="11" spans="1:120"/>
    <row r="12" spans="1:120"/>
    <row r="13" spans="1:120"/>
    <row r="14" spans="1:120"/>
    <row r="15" spans="1:120"/>
    <row r="16" spans="1:120">
      <c r="DP16" s="290"/>
    </row>
    <row r="17" spans="119:120">
      <c r="DP17" s="290"/>
    </row>
    <row r="18" spans="119:120"/>
    <row r="19" spans="119:120"/>
    <row r="20" spans="119:120">
      <c r="DO20" s="290"/>
      <c r="DP20" s="290"/>
    </row>
    <row r="21" spans="119:120">
      <c r="DP21" s="290"/>
    </row>
    <row r="22" spans="119:120"/>
    <row r="23" spans="119:120">
      <c r="DO23" s="290"/>
      <c r="DP23" s="290"/>
    </row>
    <row r="24" spans="119:120">
      <c r="DP24" s="290"/>
    </row>
    <row r="25" spans="119:120">
      <c r="DP25" s="290"/>
    </row>
    <row r="26" spans="119:120">
      <c r="DO26" s="290"/>
      <c r="DP26" s="290"/>
    </row>
    <row r="27" spans="119:120"/>
    <row r="28" spans="119:120">
      <c r="DO28" s="290"/>
      <c r="DP28" s="290"/>
    </row>
    <row r="29" spans="119:120">
      <c r="DP29" s="290"/>
    </row>
    <row r="30" spans="119:120"/>
    <row r="31" spans="119:120">
      <c r="DO31" s="290"/>
      <c r="DP31" s="290"/>
    </row>
    <row r="32" spans="119:120"/>
    <row r="33" spans="98:120">
      <c r="DO33" s="290"/>
      <c r="DP33" s="290"/>
    </row>
    <row r="34" spans="98:120">
      <c r="DM34" s="290"/>
    </row>
    <row r="35" spans="98:120">
      <c r="CT35" s="290"/>
      <c r="CU35" s="290"/>
      <c r="CV35" s="290"/>
      <c r="CY35" s="290"/>
      <c r="CZ35" s="290"/>
      <c r="DA35" s="290"/>
      <c r="DD35" s="290"/>
      <c r="DE35" s="290"/>
      <c r="DF35" s="290"/>
      <c r="DI35" s="290"/>
      <c r="DJ35" s="290"/>
      <c r="DK35" s="290"/>
      <c r="DM35" s="290"/>
      <c r="DN35" s="290"/>
      <c r="DO35" s="290"/>
      <c r="DP35" s="290"/>
    </row>
    <row r="36" spans="98:120"/>
    <row r="37" spans="98:120">
      <c r="CW37" s="290"/>
      <c r="DB37" s="290"/>
      <c r="DG37" s="290"/>
      <c r="DL37" s="290"/>
      <c r="DP37" s="290"/>
    </row>
    <row r="38" spans="98:120">
      <c r="CT38" s="290"/>
      <c r="CU38" s="290"/>
      <c r="CV38" s="290"/>
      <c r="CW38" s="290"/>
      <c r="CY38" s="290"/>
      <c r="CZ38" s="290"/>
      <c r="DA38" s="290"/>
      <c r="DB38" s="290"/>
      <c r="DD38" s="290"/>
      <c r="DE38" s="290"/>
      <c r="DF38" s="290"/>
      <c r="DG38" s="290"/>
      <c r="DI38" s="290"/>
      <c r="DJ38" s="290"/>
      <c r="DK38" s="290"/>
      <c r="DL38" s="290"/>
      <c r="DN38" s="290"/>
      <c r="DO38" s="290"/>
      <c r="DP38" s="290"/>
    </row>
    <row r="39" spans="98:120"/>
    <row r="40" spans="98:120"/>
    <row r="41" spans="98:120"/>
    <row r="42" spans="98:120"/>
    <row r="43" spans="98:120"/>
    <row r="44" spans="98:120"/>
    <row r="45" spans="98:120"/>
    <row r="46" spans="98:120"/>
    <row r="47" spans="98:120"/>
    <row r="48" spans="98:120"/>
    <row r="49" spans="22:120">
      <c r="DN49" s="290"/>
      <c r="DO49" s="290"/>
      <c r="DP49" s="290"/>
    </row>
    <row r="50" spans="22:120"/>
    <row r="51" spans="22:120"/>
    <row r="52" spans="22:120"/>
    <row r="53" spans="22:120"/>
    <row r="54" spans="22:120"/>
    <row r="55" spans="22:120"/>
    <row r="56" spans="22:120"/>
    <row r="57" spans="22:120"/>
    <row r="58" spans="22:120"/>
    <row r="59" spans="22:120"/>
    <row r="60" spans="22:120"/>
    <row r="61" spans="22:120"/>
    <row r="62" spans="22:120"/>
    <row r="63" spans="22:120">
      <c r="W63" s="290"/>
      <c r="CS63" s="290"/>
      <c r="CX63" s="290"/>
      <c r="DC63" s="290"/>
      <c r="DH63" s="290"/>
    </row>
    <row r="64" spans="22:120">
      <c r="V64" s="290"/>
    </row>
    <row r="65" spans="15:120">
      <c r="X65" s="290"/>
      <c r="Z65" s="290"/>
      <c r="AA65" s="290"/>
      <c r="AB65" s="290"/>
      <c r="AC65" s="290"/>
      <c r="AD65" s="290"/>
      <c r="AE65" s="290"/>
      <c r="AF65" s="290"/>
      <c r="AG65" s="290"/>
      <c r="AH65" s="290"/>
      <c r="AI65" s="290"/>
      <c r="AJ65" s="290"/>
      <c r="AK65" s="290"/>
      <c r="AL65" s="290"/>
      <c r="AM65" s="290"/>
      <c r="AN65" s="290"/>
      <c r="AO65" s="290"/>
      <c r="AP65" s="290"/>
      <c r="AQ65" s="290"/>
      <c r="AR65" s="290"/>
      <c r="AS65" s="290"/>
      <c r="AT65" s="290"/>
      <c r="AU65" s="290"/>
      <c r="AV65" s="290"/>
      <c r="AW65" s="290"/>
      <c r="AX65" s="290"/>
      <c r="AY65" s="290"/>
      <c r="AZ65" s="290"/>
      <c r="BA65" s="290"/>
      <c r="BB65" s="290"/>
      <c r="BC65" s="290"/>
      <c r="BD65" s="290"/>
      <c r="BE65" s="290"/>
      <c r="BF65" s="290"/>
      <c r="BG65" s="290"/>
      <c r="BH65" s="290"/>
      <c r="BI65" s="290"/>
      <c r="BJ65" s="290"/>
      <c r="BK65" s="290"/>
      <c r="BL65" s="290"/>
      <c r="BM65" s="290"/>
      <c r="BN65" s="290"/>
      <c r="BO65" s="290"/>
      <c r="BP65" s="290"/>
      <c r="BQ65" s="290"/>
      <c r="BR65" s="290"/>
      <c r="BS65" s="290"/>
      <c r="BT65" s="290"/>
      <c r="BU65" s="290"/>
      <c r="BV65" s="290"/>
      <c r="BW65" s="290"/>
      <c r="BX65" s="290"/>
      <c r="BY65" s="290"/>
      <c r="BZ65" s="290"/>
      <c r="CA65" s="290"/>
      <c r="CB65" s="290"/>
      <c r="CC65" s="290"/>
      <c r="CD65" s="290"/>
      <c r="CE65" s="290"/>
      <c r="CF65" s="290"/>
      <c r="CG65" s="290"/>
      <c r="CH65" s="290"/>
      <c r="CI65" s="290"/>
      <c r="CJ65" s="290"/>
      <c r="CK65" s="290"/>
      <c r="CL65" s="290"/>
      <c r="CM65" s="290"/>
      <c r="CN65" s="290"/>
      <c r="CO65" s="290"/>
      <c r="CP65" s="290"/>
      <c r="CQ65" s="290"/>
      <c r="CR65" s="290"/>
      <c r="CU65" s="290"/>
      <c r="CZ65" s="290"/>
      <c r="DE65" s="290"/>
      <c r="DJ65" s="290"/>
    </row>
    <row r="66" spans="15:120">
      <c r="Q66" s="290"/>
      <c r="S66" s="290"/>
      <c r="U66" s="290"/>
      <c r="DM66" s="290"/>
    </row>
    <row r="67" spans="15:120">
      <c r="O67" s="290"/>
      <c r="P67" s="290"/>
      <c r="R67" s="290"/>
      <c r="T67" s="290"/>
      <c r="Y67" s="290"/>
      <c r="CT67" s="290"/>
      <c r="CV67" s="290"/>
      <c r="CW67" s="290"/>
      <c r="CY67" s="290"/>
      <c r="DA67" s="290"/>
      <c r="DB67" s="290"/>
      <c r="DD67" s="290"/>
      <c r="DF67" s="290"/>
      <c r="DG67" s="290"/>
      <c r="DI67" s="290"/>
      <c r="DK67" s="290"/>
      <c r="DL67" s="290"/>
      <c r="DN67" s="290"/>
      <c r="DO67" s="290"/>
      <c r="DP67" s="290"/>
    </row>
    <row r="68" spans="15:120"/>
    <row r="69" spans="15:120"/>
    <row r="70" spans="15:120"/>
    <row r="71" spans="15:120"/>
    <row r="72" spans="15:120">
      <c r="DP72" s="290"/>
    </row>
    <row r="73" spans="15:120">
      <c r="DP73" s="290"/>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290"/>
      <c r="CX96" s="290"/>
      <c r="DC96" s="290"/>
      <c r="DH96" s="290"/>
    </row>
    <row r="97" spans="24:120">
      <c r="CS97" s="290"/>
      <c r="CX97" s="290"/>
      <c r="DC97" s="290"/>
      <c r="DH97" s="290"/>
      <c r="DP97" s="291" t="s">
        <v>502</v>
      </c>
    </row>
    <row r="98" spans="24:120" hidden="1">
      <c r="CS98" s="290"/>
      <c r="CX98" s="290"/>
      <c r="DC98" s="290"/>
      <c r="DH98" s="290"/>
    </row>
    <row r="99" spans="24:120" hidden="1">
      <c r="CS99" s="290"/>
      <c r="CX99" s="290"/>
      <c r="DC99" s="290"/>
      <c r="DH99" s="290"/>
    </row>
    <row r="100" spans="24:120" hidden="1"/>
    <row r="101" spans="24:120" ht="12" hidden="1" customHeight="1">
      <c r="X101" s="290"/>
      <c r="Y101" s="290"/>
      <c r="Z101" s="290"/>
      <c r="AA101" s="290"/>
      <c r="AB101" s="290"/>
      <c r="AC101" s="290"/>
      <c r="AD101" s="290"/>
      <c r="AE101" s="290"/>
      <c r="AF101" s="290"/>
      <c r="AG101" s="290"/>
      <c r="AH101" s="290"/>
      <c r="AI101" s="290"/>
      <c r="AJ101" s="290"/>
      <c r="AK101" s="290"/>
      <c r="AL101" s="290"/>
      <c r="AM101" s="290"/>
      <c r="AN101" s="290"/>
      <c r="AO101" s="290"/>
      <c r="AP101" s="290"/>
      <c r="AQ101" s="290"/>
      <c r="AR101" s="290"/>
      <c r="AS101" s="290"/>
      <c r="AT101" s="290"/>
      <c r="AU101" s="290"/>
      <c r="AV101" s="290"/>
      <c r="AW101" s="290"/>
      <c r="AX101" s="290"/>
      <c r="AY101" s="290"/>
      <c r="AZ101" s="290"/>
      <c r="BA101" s="290"/>
      <c r="BB101" s="290"/>
      <c r="BC101" s="290"/>
      <c r="BD101" s="290"/>
      <c r="BE101" s="290"/>
      <c r="BF101" s="290"/>
      <c r="BG101" s="290"/>
      <c r="BH101" s="290"/>
      <c r="BI101" s="290"/>
      <c r="BJ101" s="290"/>
      <c r="BK101" s="290"/>
      <c r="BL101" s="290"/>
      <c r="BM101" s="290"/>
      <c r="BN101" s="290"/>
      <c r="BO101" s="290"/>
      <c r="BP101" s="290"/>
      <c r="BQ101" s="290"/>
      <c r="BR101" s="290"/>
      <c r="BS101" s="290"/>
      <c r="BT101" s="290"/>
      <c r="BU101" s="290"/>
      <c r="BV101" s="290"/>
      <c r="BW101" s="290"/>
      <c r="BX101" s="290"/>
      <c r="BY101" s="290"/>
      <c r="BZ101" s="290"/>
      <c r="CA101" s="290"/>
      <c r="CB101" s="290"/>
      <c r="CC101" s="290"/>
      <c r="CD101" s="290"/>
      <c r="CE101" s="290"/>
      <c r="CF101" s="290"/>
      <c r="CG101" s="290"/>
      <c r="CH101" s="290"/>
      <c r="CI101" s="290"/>
      <c r="CJ101" s="290"/>
      <c r="CK101" s="290"/>
      <c r="CL101" s="290"/>
      <c r="CM101" s="290"/>
      <c r="CN101" s="290"/>
      <c r="CO101" s="290"/>
      <c r="CP101" s="290"/>
      <c r="CQ101" s="290"/>
      <c r="CR101" s="290"/>
      <c r="CU101" s="290"/>
      <c r="CZ101" s="290"/>
      <c r="DE101" s="290"/>
      <c r="DJ101" s="290"/>
    </row>
    <row r="102" spans="24:120" ht="1.5" hidden="1" customHeight="1">
      <c r="CU102" s="290"/>
      <c r="CZ102" s="290"/>
      <c r="DE102" s="290"/>
      <c r="DJ102" s="290"/>
      <c r="DM102" s="290"/>
    </row>
    <row r="103" spans="24:120" hidden="1">
      <c r="CT103" s="290"/>
      <c r="CV103" s="290"/>
      <c r="CW103" s="290"/>
      <c r="CY103" s="290"/>
      <c r="DA103" s="290"/>
      <c r="DB103" s="290"/>
      <c r="DD103" s="290"/>
      <c r="DF103" s="290"/>
      <c r="DG103" s="290"/>
      <c r="DI103" s="290"/>
      <c r="DK103" s="290"/>
      <c r="DL103" s="290"/>
      <c r="DM103" s="290"/>
      <c r="DN103" s="290"/>
      <c r="DO103" s="290"/>
      <c r="DP103" s="290"/>
    </row>
    <row r="104" spans="24:120" hidden="1">
      <c r="CV104" s="290"/>
      <c r="CW104" s="290"/>
      <c r="DA104" s="290"/>
      <c r="DB104" s="290"/>
      <c r="DF104" s="290"/>
      <c r="DG104" s="290"/>
      <c r="DK104" s="290"/>
      <c r="DL104" s="290"/>
      <c r="DN104" s="290"/>
      <c r="DO104" s="290"/>
      <c r="DP104" s="290"/>
    </row>
    <row r="105" spans="24:120" ht="12.75" hidden="1" customHeight="1"/>
    <row r="106" spans="24:120" hidden="1"/>
    <row r="107" spans="24:120" hidden="1"/>
    <row r="108" spans="24:120" hidden="1"/>
    <row r="109" spans="24:120" hidden="1"/>
    <row r="110" spans="24:120" hidden="1"/>
  </sheetData>
  <sheetProtection algorithmName="SHA-512" hashValue="YVnjrCmqb2eTLyPDCtu7vyimZGSHIy0Mn0DDbgL6XABeo4S9RaOTdYJ1Ci0qwTwDM+JQCe76d0I/0y7UNeuKUQ==" saltValue="iJmAh5ak5BuBZxZE02iyww=="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103"/>
  <sheetViews>
    <sheetView showGridLines="0" zoomScale="70" zoomScaleNormal="70" zoomScaleSheetLayoutView="55" workbookViewId="0"/>
  </sheetViews>
  <sheetFormatPr defaultColWidth="0" defaultRowHeight="13.5" customHeight="1" zeroHeight="1"/>
  <cols>
    <col min="1" max="116" width="2.625" style="291" customWidth="1"/>
    <col min="117" max="16384" width="9" style="290" hidden="1"/>
  </cols>
  <sheetData>
    <row r="1" spans="2:116">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row>
    <row r="2" spans="2:116"/>
    <row r="3" spans="2:116"/>
    <row r="4" spans="2:116">
      <c r="R4" s="290"/>
      <c r="S4" s="290"/>
      <c r="T4" s="290"/>
      <c r="U4" s="290"/>
      <c r="V4" s="290"/>
      <c r="W4" s="290"/>
      <c r="X4" s="290"/>
      <c r="Y4" s="290"/>
      <c r="Z4" s="290"/>
      <c r="AA4" s="290"/>
      <c r="AB4" s="290"/>
      <c r="AC4" s="290"/>
      <c r="AD4" s="290"/>
      <c r="AE4" s="290"/>
      <c r="AF4" s="290"/>
      <c r="AG4" s="290"/>
      <c r="AH4" s="290"/>
      <c r="AI4" s="290"/>
      <c r="AJ4" s="290"/>
      <c r="AK4" s="290"/>
      <c r="AL4" s="290"/>
      <c r="AM4" s="290"/>
      <c r="AN4" s="290"/>
      <c r="AO4" s="290"/>
      <c r="AP4" s="290"/>
      <c r="AQ4" s="290"/>
      <c r="AR4" s="290"/>
      <c r="AS4" s="290"/>
      <c r="AT4" s="290"/>
      <c r="AU4" s="290"/>
      <c r="AV4" s="290"/>
      <c r="AW4" s="290"/>
      <c r="AX4" s="290"/>
      <c r="AY4" s="290"/>
      <c r="AZ4" s="290"/>
      <c r="BA4" s="290"/>
      <c r="BB4" s="290"/>
      <c r="BC4" s="290"/>
      <c r="BD4" s="290"/>
      <c r="BE4" s="290"/>
      <c r="BF4" s="290"/>
      <c r="BG4" s="290"/>
      <c r="BH4" s="290"/>
      <c r="BI4" s="290"/>
      <c r="BJ4" s="290"/>
      <c r="BK4" s="290"/>
      <c r="BL4" s="290"/>
      <c r="BM4" s="290"/>
      <c r="BN4" s="290"/>
      <c r="BO4" s="290"/>
      <c r="BP4" s="290"/>
      <c r="BQ4" s="290"/>
      <c r="BR4" s="290"/>
      <c r="BS4" s="290"/>
      <c r="BT4" s="290"/>
      <c r="BU4" s="290"/>
      <c r="BV4" s="290"/>
      <c r="BW4" s="290"/>
      <c r="BX4" s="290"/>
      <c r="BY4" s="290"/>
      <c r="BZ4" s="290"/>
      <c r="CA4" s="290"/>
      <c r="CB4" s="290"/>
      <c r="CC4" s="290"/>
      <c r="CD4" s="290"/>
      <c r="CE4" s="290"/>
      <c r="CF4" s="290"/>
      <c r="CG4" s="290"/>
      <c r="CH4" s="290"/>
      <c r="CI4" s="290"/>
      <c r="CJ4" s="290"/>
      <c r="CK4" s="290"/>
      <c r="CL4" s="290"/>
      <c r="CM4" s="290"/>
      <c r="CN4" s="290"/>
      <c r="CO4" s="290"/>
      <c r="CP4" s="290"/>
      <c r="CQ4" s="290"/>
      <c r="CR4" s="290"/>
      <c r="CS4" s="290"/>
      <c r="CT4" s="290"/>
      <c r="CU4" s="290"/>
      <c r="CV4" s="290"/>
      <c r="CW4" s="290"/>
      <c r="CX4" s="290"/>
      <c r="CY4" s="290"/>
      <c r="CZ4" s="290"/>
      <c r="DA4" s="290"/>
      <c r="DB4" s="290"/>
      <c r="DC4" s="290"/>
      <c r="DD4" s="290"/>
      <c r="DE4" s="290"/>
      <c r="DF4" s="290"/>
      <c r="DG4" s="290"/>
      <c r="DH4" s="290"/>
      <c r="DI4" s="290"/>
      <c r="DJ4" s="290"/>
      <c r="DK4" s="290"/>
      <c r="DL4" s="290"/>
    </row>
    <row r="5" spans="2:116">
      <c r="R5" s="290"/>
      <c r="S5" s="290"/>
      <c r="T5" s="290"/>
      <c r="U5" s="290"/>
      <c r="V5" s="290"/>
      <c r="W5" s="290"/>
      <c r="X5" s="290"/>
      <c r="Y5" s="290"/>
      <c r="Z5" s="290"/>
      <c r="AA5" s="290"/>
      <c r="AB5" s="290"/>
      <c r="AC5" s="290"/>
      <c r="AD5" s="290"/>
      <c r="AE5" s="290"/>
      <c r="AF5" s="290"/>
      <c r="AG5" s="290"/>
      <c r="AH5" s="290"/>
      <c r="AI5" s="290"/>
      <c r="AJ5" s="290"/>
      <c r="AK5" s="290"/>
      <c r="AL5" s="290"/>
      <c r="AM5" s="290"/>
      <c r="AN5" s="290"/>
      <c r="AO5" s="290"/>
      <c r="AP5" s="290"/>
      <c r="AQ5" s="290"/>
      <c r="AR5" s="290"/>
      <c r="AS5" s="290"/>
      <c r="AT5" s="290"/>
      <c r="AU5" s="290"/>
      <c r="AV5" s="290"/>
      <c r="AW5" s="290"/>
      <c r="AX5" s="290"/>
      <c r="AY5" s="290"/>
      <c r="AZ5" s="290"/>
      <c r="BA5" s="290"/>
      <c r="BB5" s="290"/>
      <c r="BC5" s="290"/>
      <c r="BD5" s="290"/>
      <c r="BE5" s="290"/>
      <c r="BF5" s="290"/>
      <c r="BG5" s="290"/>
      <c r="BH5" s="290"/>
      <c r="BI5" s="290"/>
      <c r="BJ5" s="290"/>
      <c r="BK5" s="290"/>
      <c r="BL5" s="290"/>
      <c r="BM5" s="290"/>
      <c r="BN5" s="290"/>
      <c r="BO5" s="290"/>
      <c r="BP5" s="290"/>
      <c r="BQ5" s="290"/>
      <c r="BR5" s="290"/>
      <c r="BS5" s="290"/>
      <c r="BT5" s="290"/>
      <c r="BU5" s="290"/>
      <c r="BV5" s="290"/>
      <c r="BW5" s="290"/>
      <c r="BX5" s="290"/>
      <c r="BY5" s="290"/>
      <c r="BZ5" s="290"/>
      <c r="CA5" s="290"/>
      <c r="CB5" s="290"/>
      <c r="CC5" s="290"/>
      <c r="CD5" s="290"/>
      <c r="CE5" s="290"/>
      <c r="CF5" s="290"/>
      <c r="CG5" s="290"/>
      <c r="CH5" s="290"/>
      <c r="CI5" s="290"/>
      <c r="CJ5" s="290"/>
      <c r="CK5" s="290"/>
      <c r="CL5" s="290"/>
      <c r="CM5" s="290"/>
      <c r="CN5" s="290"/>
      <c r="CO5" s="290"/>
      <c r="CP5" s="290"/>
      <c r="CQ5" s="290"/>
      <c r="CR5" s="290"/>
      <c r="CS5" s="290"/>
      <c r="CT5" s="290"/>
      <c r="CU5" s="290"/>
      <c r="CV5" s="290"/>
      <c r="CW5" s="290"/>
      <c r="CX5" s="290"/>
      <c r="CY5" s="290"/>
      <c r="CZ5" s="290"/>
      <c r="DA5" s="290"/>
      <c r="DB5" s="290"/>
      <c r="DC5" s="290"/>
      <c r="DD5" s="290"/>
      <c r="DE5" s="290"/>
      <c r="DF5" s="290"/>
      <c r="DG5" s="290"/>
      <c r="DH5" s="290"/>
      <c r="DI5" s="290"/>
      <c r="DJ5" s="290"/>
      <c r="DK5" s="290"/>
      <c r="DL5" s="290"/>
    </row>
    <row r="6" spans="2:116"/>
    <row r="7" spans="2:116"/>
    <row r="8" spans="2:116"/>
    <row r="9" spans="2:116"/>
    <row r="10" spans="2:116"/>
    <row r="11" spans="2:116"/>
    <row r="12" spans="2:116"/>
    <row r="13" spans="2:116"/>
    <row r="14" spans="2:116"/>
    <row r="15" spans="2:116"/>
    <row r="16" spans="2:116"/>
    <row r="17" spans="9:116"/>
    <row r="18" spans="9:116">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0"/>
      <c r="AL18" s="290"/>
      <c r="AM18" s="290"/>
      <c r="AN18" s="290"/>
      <c r="AO18" s="290"/>
      <c r="AP18" s="290"/>
      <c r="AQ18" s="290"/>
      <c r="AR18" s="290"/>
      <c r="AS18" s="290"/>
      <c r="AT18" s="290"/>
      <c r="AU18" s="290"/>
      <c r="AV18" s="290"/>
      <c r="AW18" s="290"/>
      <c r="AX18" s="290"/>
      <c r="AY18" s="290"/>
      <c r="AZ18" s="290"/>
      <c r="BA18" s="290"/>
      <c r="BB18" s="290"/>
      <c r="BC18" s="290"/>
      <c r="BD18" s="290"/>
      <c r="BE18" s="290"/>
      <c r="BF18" s="290"/>
      <c r="BG18" s="290"/>
      <c r="BH18" s="290"/>
      <c r="BI18" s="290"/>
      <c r="BJ18" s="290"/>
      <c r="BK18" s="290"/>
      <c r="BL18" s="290"/>
      <c r="BM18" s="290"/>
      <c r="BN18" s="290"/>
      <c r="BO18" s="290"/>
      <c r="BP18" s="290"/>
      <c r="BQ18" s="290"/>
      <c r="BR18" s="290"/>
      <c r="BS18" s="290"/>
      <c r="BT18" s="290"/>
      <c r="BU18" s="290"/>
      <c r="BV18" s="290"/>
      <c r="BW18" s="290"/>
      <c r="BX18" s="290"/>
      <c r="BY18" s="290"/>
      <c r="BZ18" s="290"/>
      <c r="CA18" s="290"/>
      <c r="CB18" s="290"/>
      <c r="CC18" s="290"/>
      <c r="CD18" s="290"/>
      <c r="CE18" s="290"/>
      <c r="CF18" s="290"/>
      <c r="CG18" s="290"/>
      <c r="CH18" s="290"/>
      <c r="CI18" s="290"/>
      <c r="CJ18" s="290"/>
      <c r="CK18" s="290"/>
      <c r="CL18" s="290"/>
      <c r="CM18" s="290"/>
      <c r="CN18" s="290"/>
      <c r="CO18" s="290"/>
      <c r="CP18" s="290"/>
      <c r="CQ18" s="290"/>
      <c r="CR18" s="290"/>
      <c r="CS18" s="290"/>
      <c r="CT18" s="290"/>
      <c r="CU18" s="290"/>
      <c r="CV18" s="290"/>
      <c r="CW18" s="290"/>
      <c r="CX18" s="290"/>
      <c r="CY18" s="290"/>
      <c r="CZ18" s="290"/>
      <c r="DA18" s="290"/>
      <c r="DB18" s="290"/>
      <c r="DC18" s="290"/>
      <c r="DD18" s="290"/>
      <c r="DE18" s="290"/>
      <c r="DF18" s="290"/>
      <c r="DG18" s="290"/>
      <c r="DH18" s="290"/>
      <c r="DI18" s="290"/>
      <c r="DJ18" s="290"/>
      <c r="DK18" s="290"/>
      <c r="DL18" s="290"/>
    </row>
    <row r="19" spans="9:116"/>
    <row r="20" spans="9:116"/>
    <row r="21" spans="9:116">
      <c r="DL21" s="290"/>
    </row>
    <row r="22" spans="9:116">
      <c r="DI22" s="290"/>
      <c r="DJ22" s="290"/>
      <c r="DK22" s="290"/>
      <c r="DL22" s="290"/>
    </row>
    <row r="23" spans="9:116">
      <c r="CY23" s="290"/>
      <c r="CZ23" s="290"/>
      <c r="DA23" s="290"/>
      <c r="DB23" s="290"/>
      <c r="DC23" s="290"/>
      <c r="DD23" s="290"/>
      <c r="DE23" s="290"/>
      <c r="DF23" s="290"/>
      <c r="DG23" s="290"/>
      <c r="DH23" s="290"/>
      <c r="DI23" s="290"/>
      <c r="DJ23" s="290"/>
      <c r="DK23" s="290"/>
      <c r="DL23" s="290"/>
    </row>
    <row r="24" spans="9:116"/>
    <row r="25" spans="9:116"/>
    <row r="26" spans="9:116"/>
    <row r="27" spans="9:116"/>
    <row r="28" spans="9:116"/>
    <row r="29" spans="9:116"/>
    <row r="30" spans="9:116"/>
    <row r="31" spans="9:116"/>
    <row r="32" spans="9:116"/>
    <row r="33" spans="15:116"/>
    <row r="34" spans="15:116"/>
    <row r="35" spans="15:116">
      <c r="CZ35" s="290"/>
      <c r="DA35" s="290"/>
      <c r="DB35" s="290"/>
      <c r="DC35" s="290"/>
      <c r="DD35" s="290"/>
      <c r="DE35" s="290"/>
      <c r="DF35" s="290"/>
      <c r="DG35" s="290"/>
      <c r="DH35" s="290"/>
      <c r="DI35" s="290"/>
      <c r="DJ35" s="290"/>
      <c r="DK35" s="290"/>
      <c r="DL35" s="290"/>
    </row>
    <row r="36" spans="15:116"/>
    <row r="37" spans="15:116">
      <c r="DL37" s="290"/>
    </row>
    <row r="38" spans="15:116">
      <c r="DI38" s="290"/>
      <c r="DJ38" s="290"/>
      <c r="DK38" s="290"/>
      <c r="DL38" s="290"/>
    </row>
    <row r="39" spans="15:116"/>
    <row r="40" spans="15:116"/>
    <row r="41" spans="15:116"/>
    <row r="42" spans="15:116"/>
    <row r="43" spans="15:116">
      <c r="O43" s="290"/>
      <c r="P43" s="290"/>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E43" s="290"/>
      <c r="DF43" s="290"/>
      <c r="DG43" s="290"/>
      <c r="DH43" s="290"/>
      <c r="DI43" s="290"/>
      <c r="DJ43" s="290"/>
      <c r="DK43" s="290"/>
      <c r="DL43" s="290"/>
    </row>
    <row r="44" spans="15:116">
      <c r="DL44" s="290"/>
    </row>
    <row r="45" spans="15:116"/>
    <row r="46" spans="15:116">
      <c r="DA46" s="290"/>
      <c r="DB46" s="290"/>
      <c r="DC46" s="290"/>
      <c r="DD46" s="290"/>
      <c r="DE46" s="290"/>
      <c r="DF46" s="290"/>
      <c r="DG46" s="290"/>
      <c r="DH46" s="290"/>
      <c r="DI46" s="290"/>
      <c r="DJ46" s="290"/>
      <c r="DK46" s="290"/>
      <c r="DL46" s="290"/>
    </row>
    <row r="47" spans="15:116"/>
    <row r="48" spans="15:116"/>
    <row r="49" spans="104:116"/>
    <row r="50" spans="104:116">
      <c r="CZ50" s="290"/>
      <c r="DA50" s="290"/>
      <c r="DB50" s="290"/>
      <c r="DC50" s="290"/>
      <c r="DD50" s="290"/>
      <c r="DE50" s="290"/>
      <c r="DF50" s="290"/>
      <c r="DG50" s="290"/>
      <c r="DH50" s="290"/>
      <c r="DI50" s="290"/>
      <c r="DJ50" s="290"/>
      <c r="DK50" s="290"/>
      <c r="DL50" s="290"/>
    </row>
    <row r="51" spans="104:116"/>
    <row r="52" spans="104:116"/>
    <row r="53" spans="104:116">
      <c r="DL53" s="290"/>
    </row>
    <row r="54" spans="104:116"/>
    <row r="55" spans="104:116"/>
    <row r="56" spans="104:116"/>
    <row r="57" spans="104:116"/>
    <row r="58" spans="104:116"/>
    <row r="59" spans="104:116"/>
    <row r="60" spans="104:116"/>
    <row r="61" spans="104:116"/>
    <row r="62" spans="104:116"/>
    <row r="63" spans="104:116"/>
    <row r="64" spans="104:116"/>
    <row r="65" spans="107:116"/>
    <row r="66" spans="107:116"/>
    <row r="67" spans="107:116">
      <c r="DC67" s="290"/>
      <c r="DD67" s="290"/>
      <c r="DE67" s="290"/>
      <c r="DF67" s="290"/>
      <c r="DG67" s="290"/>
      <c r="DH67" s="290"/>
      <c r="DI67" s="290"/>
      <c r="DJ67" s="290"/>
      <c r="DK67" s="290"/>
      <c r="DL67" s="290"/>
    </row>
    <row r="68" spans="107:116"/>
    <row r="69" spans="107:116"/>
    <row r="70" spans="107:116"/>
    <row r="71" spans="107:116"/>
    <row r="72" spans="107:116"/>
    <row r="73" spans="107:116"/>
    <row r="74" spans="107:116"/>
    <row r="75" spans="107:116"/>
    <row r="76" spans="107:116"/>
    <row r="77" spans="107:116"/>
    <row r="78" spans="107:116"/>
    <row r="79" spans="107:116"/>
    <row r="80" spans="107:116"/>
    <row r="81"/>
    <row r="82"/>
    <row r="83"/>
    <row r="84"/>
    <row r="85"/>
    <row r="86"/>
    <row r="87"/>
    <row r="88"/>
    <row r="89"/>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sheetData>
  <sheetProtection algorithmName="SHA-512" hashValue="37CWai+RSZwrRP3SJFsPLmxytsv1QjDHcMaaJvF2kl7HeXIqWTo0moGmGe8bXWsrFbmV34VD43z9wgBFX+velA==" saltValue="ZC3Iu8PWOAh20S1qgKHwxw=="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workbookViewId="0"/>
  </sheetViews>
  <sheetFormatPr defaultColWidth="0" defaultRowHeight="13.5" customHeight="1" zeroHeight="1"/>
  <cols>
    <col min="1" max="36" width="2.5" style="292" customWidth="1"/>
    <col min="37" max="44" width="17" style="292" customWidth="1"/>
    <col min="45" max="45" width="6.125" style="299" customWidth="1"/>
    <col min="46" max="46" width="3" style="297" customWidth="1"/>
    <col min="47" max="47" width="19.125" style="292" hidden="1" customWidth="1"/>
    <col min="48" max="52" width="12.625" style="292" hidden="1" customWidth="1"/>
    <col min="53" max="16384" width="8.625" style="292" hidden="1"/>
  </cols>
  <sheetData>
    <row r="1" spans="1:46">
      <c r="AS1" s="293"/>
      <c r="AT1" s="293"/>
    </row>
    <row r="2" spans="1:46">
      <c r="AS2" s="293"/>
      <c r="AT2" s="293"/>
    </row>
    <row r="3" spans="1:46">
      <c r="AS3" s="293"/>
      <c r="AT3" s="293"/>
    </row>
    <row r="4" spans="1:46">
      <c r="AS4" s="293"/>
      <c r="AT4" s="293"/>
    </row>
    <row r="5" spans="1:46" ht="17.25">
      <c r="A5" s="294" t="s">
        <v>503</v>
      </c>
      <c r="B5" s="295"/>
      <c r="C5" s="295"/>
      <c r="D5" s="295"/>
      <c r="E5" s="295"/>
      <c r="F5" s="295"/>
      <c r="G5" s="295"/>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5"/>
      <c r="AN5" s="295"/>
      <c r="AO5" s="295"/>
      <c r="AP5" s="295"/>
      <c r="AQ5" s="295"/>
      <c r="AR5" s="295"/>
      <c r="AS5" s="296"/>
    </row>
    <row r="6" spans="1:46">
      <c r="A6" s="297"/>
      <c r="B6" s="293"/>
      <c r="C6" s="293"/>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8" t="s">
        <v>504</v>
      </c>
      <c r="AL6" s="298"/>
      <c r="AM6" s="298"/>
      <c r="AN6" s="298"/>
      <c r="AO6" s="293"/>
      <c r="AP6" s="293"/>
      <c r="AQ6" s="293"/>
      <c r="AR6" s="293"/>
    </row>
    <row r="7" spans="1:46">
      <c r="A7" s="297"/>
      <c r="B7" s="293"/>
      <c r="C7" s="293"/>
      <c r="D7" s="293"/>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300"/>
      <c r="AL7" s="301"/>
      <c r="AM7" s="301"/>
      <c r="AN7" s="302"/>
      <c r="AO7" s="1212" t="s">
        <v>505</v>
      </c>
      <c r="AP7" s="303"/>
      <c r="AQ7" s="304" t="s">
        <v>506</v>
      </c>
      <c r="AR7" s="305"/>
    </row>
    <row r="8" spans="1:46">
      <c r="A8" s="297"/>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306"/>
      <c r="AL8" s="307"/>
      <c r="AM8" s="307"/>
      <c r="AN8" s="308"/>
      <c r="AO8" s="1213"/>
      <c r="AP8" s="309" t="s">
        <v>507</v>
      </c>
      <c r="AQ8" s="310" t="s">
        <v>508</v>
      </c>
      <c r="AR8" s="311" t="s">
        <v>509</v>
      </c>
    </row>
    <row r="9" spans="1:46">
      <c r="A9" s="297"/>
      <c r="B9" s="293"/>
      <c r="C9" s="293"/>
      <c r="D9" s="293"/>
      <c r="E9" s="293"/>
      <c r="F9" s="293"/>
      <c r="G9" s="293"/>
      <c r="H9" s="293"/>
      <c r="I9" s="293"/>
      <c r="J9" s="293"/>
      <c r="K9" s="293"/>
      <c r="L9" s="293"/>
      <c r="M9" s="293"/>
      <c r="N9" s="293"/>
      <c r="O9" s="293"/>
      <c r="P9" s="293"/>
      <c r="Q9" s="293"/>
      <c r="R9" s="293"/>
      <c r="S9" s="293"/>
      <c r="T9" s="293"/>
      <c r="U9" s="293"/>
      <c r="V9" s="293"/>
      <c r="W9" s="293"/>
      <c r="X9" s="293"/>
      <c r="Y9" s="293"/>
      <c r="Z9" s="293"/>
      <c r="AA9" s="293"/>
      <c r="AB9" s="293"/>
      <c r="AC9" s="293"/>
      <c r="AD9" s="293"/>
      <c r="AE9" s="293"/>
      <c r="AF9" s="293"/>
      <c r="AG9" s="293"/>
      <c r="AH9" s="293"/>
      <c r="AI9" s="293"/>
      <c r="AJ9" s="293"/>
      <c r="AK9" s="1226" t="s">
        <v>510</v>
      </c>
      <c r="AL9" s="1227"/>
      <c r="AM9" s="1227"/>
      <c r="AN9" s="1228"/>
      <c r="AO9" s="312">
        <v>548608</v>
      </c>
      <c r="AP9" s="312">
        <v>154887</v>
      </c>
      <c r="AQ9" s="313">
        <v>190701</v>
      </c>
      <c r="AR9" s="314">
        <v>-18.8</v>
      </c>
    </row>
    <row r="10" spans="1:46">
      <c r="A10" s="297"/>
      <c r="B10" s="293"/>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293"/>
      <c r="AH10" s="293"/>
      <c r="AI10" s="293"/>
      <c r="AJ10" s="293"/>
      <c r="AK10" s="1226" t="s">
        <v>511</v>
      </c>
      <c r="AL10" s="1227"/>
      <c r="AM10" s="1227"/>
      <c r="AN10" s="1228"/>
      <c r="AO10" s="315">
        <v>78160</v>
      </c>
      <c r="AP10" s="315">
        <v>22067</v>
      </c>
      <c r="AQ10" s="316">
        <v>22807</v>
      </c>
      <c r="AR10" s="317">
        <v>-3.2</v>
      </c>
    </row>
    <row r="11" spans="1:46" ht="13.5" customHeight="1">
      <c r="A11" s="297"/>
      <c r="B11" s="293"/>
      <c r="C11" s="293"/>
      <c r="D11" s="293"/>
      <c r="E11" s="293"/>
      <c r="F11" s="293"/>
      <c r="G11" s="293"/>
      <c r="H11" s="293"/>
      <c r="I11" s="293"/>
      <c r="J11" s="293"/>
      <c r="K11" s="293"/>
      <c r="L11" s="293"/>
      <c r="M11" s="293"/>
      <c r="N11" s="293"/>
      <c r="O11" s="293"/>
      <c r="P11" s="293"/>
      <c r="Q11" s="293"/>
      <c r="R11" s="293"/>
      <c r="S11" s="293"/>
      <c r="T11" s="293"/>
      <c r="U11" s="293"/>
      <c r="V11" s="293"/>
      <c r="W11" s="293"/>
      <c r="X11" s="293"/>
      <c r="Y11" s="293"/>
      <c r="Z11" s="293"/>
      <c r="AA11" s="293"/>
      <c r="AB11" s="293"/>
      <c r="AC11" s="293"/>
      <c r="AD11" s="293"/>
      <c r="AE11" s="293"/>
      <c r="AF11" s="293"/>
      <c r="AG11" s="293"/>
      <c r="AH11" s="293"/>
      <c r="AI11" s="293"/>
      <c r="AJ11" s="293"/>
      <c r="AK11" s="1226" t="s">
        <v>512</v>
      </c>
      <c r="AL11" s="1227"/>
      <c r="AM11" s="1227"/>
      <c r="AN11" s="1228"/>
      <c r="AO11" s="315">
        <v>84964</v>
      </c>
      <c r="AP11" s="315">
        <v>23988</v>
      </c>
      <c r="AQ11" s="316">
        <v>29822</v>
      </c>
      <c r="AR11" s="317">
        <v>-19.600000000000001</v>
      </c>
    </row>
    <row r="12" spans="1:46" ht="13.5" customHeight="1">
      <c r="A12" s="297"/>
      <c r="B12" s="293"/>
      <c r="C12" s="293"/>
      <c r="D12" s="293"/>
      <c r="E12" s="293"/>
      <c r="F12" s="293"/>
      <c r="G12" s="293"/>
      <c r="H12" s="293"/>
      <c r="I12" s="293"/>
      <c r="J12" s="293"/>
      <c r="K12" s="293"/>
      <c r="L12" s="293"/>
      <c r="M12" s="293"/>
      <c r="N12" s="293"/>
      <c r="O12" s="293"/>
      <c r="P12" s="293"/>
      <c r="Q12" s="293"/>
      <c r="R12" s="293"/>
      <c r="S12" s="293"/>
      <c r="T12" s="293"/>
      <c r="U12" s="293"/>
      <c r="V12" s="293"/>
      <c r="W12" s="293"/>
      <c r="X12" s="293"/>
      <c r="Y12" s="293"/>
      <c r="Z12" s="293"/>
      <c r="AA12" s="293"/>
      <c r="AB12" s="293"/>
      <c r="AC12" s="293"/>
      <c r="AD12" s="293"/>
      <c r="AE12" s="293"/>
      <c r="AF12" s="293"/>
      <c r="AG12" s="293"/>
      <c r="AH12" s="293"/>
      <c r="AI12" s="293"/>
      <c r="AJ12" s="293"/>
      <c r="AK12" s="1226" t="s">
        <v>513</v>
      </c>
      <c r="AL12" s="1227"/>
      <c r="AM12" s="1227"/>
      <c r="AN12" s="1228"/>
      <c r="AO12" s="315" t="s">
        <v>514</v>
      </c>
      <c r="AP12" s="315" t="s">
        <v>514</v>
      </c>
      <c r="AQ12" s="316">
        <v>3258</v>
      </c>
      <c r="AR12" s="317" t="s">
        <v>514</v>
      </c>
    </row>
    <row r="13" spans="1:46" ht="13.5" customHeight="1">
      <c r="A13" s="297"/>
      <c r="B13" s="293"/>
      <c r="C13" s="293"/>
      <c r="D13" s="293"/>
      <c r="E13" s="293"/>
      <c r="F13" s="293"/>
      <c r="G13" s="293"/>
      <c r="H13" s="293"/>
      <c r="I13" s="293"/>
      <c r="J13" s="293"/>
      <c r="K13" s="293"/>
      <c r="L13" s="293"/>
      <c r="M13" s="293"/>
      <c r="N13" s="293"/>
      <c r="O13" s="293"/>
      <c r="P13" s="293"/>
      <c r="Q13" s="293"/>
      <c r="R13" s="293"/>
      <c r="S13" s="293"/>
      <c r="T13" s="293"/>
      <c r="U13" s="293"/>
      <c r="V13" s="293"/>
      <c r="W13" s="293"/>
      <c r="X13" s="293"/>
      <c r="Y13" s="293"/>
      <c r="Z13" s="293"/>
      <c r="AA13" s="293"/>
      <c r="AB13" s="293"/>
      <c r="AC13" s="293"/>
      <c r="AD13" s="293"/>
      <c r="AE13" s="293"/>
      <c r="AF13" s="293"/>
      <c r="AG13" s="293"/>
      <c r="AH13" s="293"/>
      <c r="AI13" s="293"/>
      <c r="AJ13" s="293"/>
      <c r="AK13" s="1226" t="s">
        <v>515</v>
      </c>
      <c r="AL13" s="1227"/>
      <c r="AM13" s="1227"/>
      <c r="AN13" s="1228"/>
      <c r="AO13" s="315" t="s">
        <v>514</v>
      </c>
      <c r="AP13" s="315" t="s">
        <v>514</v>
      </c>
      <c r="AQ13" s="316">
        <v>24</v>
      </c>
      <c r="AR13" s="317" t="s">
        <v>514</v>
      </c>
    </row>
    <row r="14" spans="1:46" ht="13.5" customHeight="1">
      <c r="A14" s="297"/>
      <c r="B14" s="293"/>
      <c r="C14" s="293"/>
      <c r="D14" s="293"/>
      <c r="E14" s="293"/>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1226" t="s">
        <v>516</v>
      </c>
      <c r="AL14" s="1227"/>
      <c r="AM14" s="1227"/>
      <c r="AN14" s="1228"/>
      <c r="AO14" s="315">
        <v>34056</v>
      </c>
      <c r="AP14" s="315">
        <v>9615</v>
      </c>
      <c r="AQ14" s="316">
        <v>10094</v>
      </c>
      <c r="AR14" s="317">
        <v>-4.7</v>
      </c>
    </row>
    <row r="15" spans="1:46" ht="13.5" customHeight="1">
      <c r="A15" s="297"/>
      <c r="B15" s="293"/>
      <c r="C15" s="293"/>
      <c r="D15" s="293"/>
      <c r="E15" s="293"/>
      <c r="F15" s="293"/>
      <c r="G15" s="293"/>
      <c r="H15" s="293"/>
      <c r="I15" s="293"/>
      <c r="J15" s="293"/>
      <c r="K15" s="293"/>
      <c r="L15" s="293"/>
      <c r="M15" s="293"/>
      <c r="N15" s="293"/>
      <c r="O15" s="293"/>
      <c r="P15" s="293"/>
      <c r="Q15" s="293"/>
      <c r="R15" s="293"/>
      <c r="S15" s="293"/>
      <c r="T15" s="293"/>
      <c r="U15" s="293"/>
      <c r="V15" s="293"/>
      <c r="W15" s="293"/>
      <c r="X15" s="293"/>
      <c r="Y15" s="293"/>
      <c r="Z15" s="293"/>
      <c r="AA15" s="293"/>
      <c r="AB15" s="293"/>
      <c r="AC15" s="293"/>
      <c r="AD15" s="293"/>
      <c r="AE15" s="293"/>
      <c r="AF15" s="293"/>
      <c r="AG15" s="293"/>
      <c r="AH15" s="293"/>
      <c r="AI15" s="293"/>
      <c r="AJ15" s="293"/>
      <c r="AK15" s="1226" t="s">
        <v>517</v>
      </c>
      <c r="AL15" s="1227"/>
      <c r="AM15" s="1227"/>
      <c r="AN15" s="1228"/>
      <c r="AO15" s="315">
        <v>20571</v>
      </c>
      <c r="AP15" s="315">
        <v>5808</v>
      </c>
      <c r="AQ15" s="316">
        <v>4017</v>
      </c>
      <c r="AR15" s="317">
        <v>44.6</v>
      </c>
    </row>
    <row r="16" spans="1:46">
      <c r="A16" s="297"/>
      <c r="B16" s="293"/>
      <c r="C16" s="293"/>
      <c r="D16" s="293"/>
      <c r="E16" s="293"/>
      <c r="F16" s="293"/>
      <c r="G16" s="293"/>
      <c r="H16" s="293"/>
      <c r="I16" s="293"/>
      <c r="J16" s="293"/>
      <c r="K16" s="293"/>
      <c r="L16" s="293"/>
      <c r="M16" s="293"/>
      <c r="N16" s="293"/>
      <c r="O16" s="293"/>
      <c r="P16" s="293"/>
      <c r="Q16" s="293"/>
      <c r="R16" s="293"/>
      <c r="S16" s="293"/>
      <c r="T16" s="293"/>
      <c r="U16" s="293"/>
      <c r="V16" s="293"/>
      <c r="W16" s="293"/>
      <c r="X16" s="293"/>
      <c r="Y16" s="293"/>
      <c r="Z16" s="293"/>
      <c r="AA16" s="293"/>
      <c r="AB16" s="293"/>
      <c r="AC16" s="293"/>
      <c r="AD16" s="293"/>
      <c r="AE16" s="293"/>
      <c r="AF16" s="293"/>
      <c r="AG16" s="293"/>
      <c r="AH16" s="293"/>
      <c r="AI16" s="293"/>
      <c r="AJ16" s="293"/>
      <c r="AK16" s="1229" t="s">
        <v>518</v>
      </c>
      <c r="AL16" s="1230"/>
      <c r="AM16" s="1230"/>
      <c r="AN16" s="1231"/>
      <c r="AO16" s="315">
        <v>-60705</v>
      </c>
      <c r="AP16" s="315">
        <v>-17139</v>
      </c>
      <c r="AQ16" s="316">
        <v>-17771</v>
      </c>
      <c r="AR16" s="317">
        <v>-3.6</v>
      </c>
    </row>
    <row r="17" spans="1:46">
      <c r="A17" s="297"/>
      <c r="B17" s="293"/>
      <c r="C17" s="293"/>
      <c r="D17" s="293"/>
      <c r="E17" s="293"/>
      <c r="F17" s="293"/>
      <c r="G17" s="293"/>
      <c r="H17" s="293"/>
      <c r="I17" s="293"/>
      <c r="J17" s="293"/>
      <c r="K17" s="293"/>
      <c r="L17" s="293"/>
      <c r="M17" s="293"/>
      <c r="N17" s="293"/>
      <c r="O17" s="293"/>
      <c r="P17" s="293"/>
      <c r="Q17" s="293"/>
      <c r="R17" s="293"/>
      <c r="S17" s="293"/>
      <c r="T17" s="293"/>
      <c r="U17" s="293"/>
      <c r="V17" s="293"/>
      <c r="W17" s="293"/>
      <c r="X17" s="293"/>
      <c r="Y17" s="293"/>
      <c r="Z17" s="293"/>
      <c r="AA17" s="293"/>
      <c r="AB17" s="293"/>
      <c r="AC17" s="293"/>
      <c r="AD17" s="293"/>
      <c r="AE17" s="293"/>
      <c r="AF17" s="293"/>
      <c r="AG17" s="293"/>
      <c r="AH17" s="293"/>
      <c r="AI17" s="293"/>
      <c r="AJ17" s="293"/>
      <c r="AK17" s="1229" t="s">
        <v>188</v>
      </c>
      <c r="AL17" s="1230"/>
      <c r="AM17" s="1230"/>
      <c r="AN17" s="1231"/>
      <c r="AO17" s="315">
        <v>705654</v>
      </c>
      <c r="AP17" s="315">
        <v>199225</v>
      </c>
      <c r="AQ17" s="316">
        <v>242952</v>
      </c>
      <c r="AR17" s="317">
        <v>-18</v>
      </c>
    </row>
    <row r="18" spans="1:46">
      <c r="A18" s="297"/>
      <c r="B18" s="293"/>
      <c r="C18" s="293"/>
      <c r="D18" s="293"/>
      <c r="E18" s="293"/>
      <c r="F18" s="293"/>
      <c r="G18" s="293"/>
      <c r="H18" s="293"/>
      <c r="I18" s="293"/>
      <c r="J18" s="293"/>
      <c r="K18" s="293"/>
      <c r="L18" s="293"/>
      <c r="M18" s="293"/>
      <c r="N18" s="293"/>
      <c r="O18" s="293"/>
      <c r="P18" s="293"/>
      <c r="Q18" s="293"/>
      <c r="R18" s="293"/>
      <c r="S18" s="293"/>
      <c r="T18" s="293"/>
      <c r="U18" s="293"/>
      <c r="V18" s="293"/>
      <c r="W18" s="293"/>
      <c r="X18" s="293"/>
      <c r="Y18" s="293"/>
      <c r="Z18" s="293"/>
      <c r="AA18" s="293"/>
      <c r="AB18" s="293"/>
      <c r="AC18" s="293"/>
      <c r="AD18" s="293"/>
      <c r="AE18" s="293"/>
      <c r="AF18" s="293"/>
      <c r="AG18" s="293"/>
      <c r="AH18" s="293"/>
      <c r="AI18" s="293"/>
      <c r="AJ18" s="293"/>
      <c r="AK18" s="293"/>
      <c r="AL18" s="293"/>
      <c r="AM18" s="293"/>
      <c r="AN18" s="293"/>
      <c r="AO18" s="293"/>
      <c r="AP18" s="293"/>
      <c r="AQ18" s="318"/>
      <c r="AR18" s="318"/>
    </row>
    <row r="19" spans="1:46">
      <c r="A19" s="297"/>
      <c r="B19" s="293"/>
      <c r="C19" s="293"/>
      <c r="D19" s="293"/>
      <c r="E19" s="293"/>
      <c r="F19" s="293"/>
      <c r="G19" s="293"/>
      <c r="H19" s="293"/>
      <c r="I19" s="293"/>
      <c r="J19" s="293"/>
      <c r="K19" s="293"/>
      <c r="L19" s="293"/>
      <c r="M19" s="293"/>
      <c r="N19" s="293"/>
      <c r="O19" s="293"/>
      <c r="P19" s="293"/>
      <c r="Q19" s="293"/>
      <c r="R19" s="293"/>
      <c r="S19" s="293"/>
      <c r="T19" s="293"/>
      <c r="U19" s="293"/>
      <c r="V19" s="293"/>
      <c r="W19" s="293"/>
      <c r="X19" s="293"/>
      <c r="Y19" s="293"/>
      <c r="Z19" s="293"/>
      <c r="AA19" s="293"/>
      <c r="AB19" s="293"/>
      <c r="AC19" s="293"/>
      <c r="AD19" s="293"/>
      <c r="AE19" s="293"/>
      <c r="AF19" s="293"/>
      <c r="AG19" s="293"/>
      <c r="AH19" s="293"/>
      <c r="AI19" s="293"/>
      <c r="AJ19" s="293"/>
      <c r="AK19" s="293" t="s">
        <v>519</v>
      </c>
      <c r="AL19" s="293"/>
      <c r="AM19" s="293"/>
      <c r="AN19" s="293"/>
      <c r="AO19" s="293"/>
      <c r="AP19" s="293"/>
      <c r="AQ19" s="293"/>
      <c r="AR19" s="293"/>
    </row>
    <row r="20" spans="1:46">
      <c r="A20" s="297"/>
      <c r="B20" s="293"/>
      <c r="C20" s="293"/>
      <c r="D20" s="293"/>
      <c r="E20" s="293"/>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319"/>
      <c r="AL20" s="320"/>
      <c r="AM20" s="320"/>
      <c r="AN20" s="321"/>
      <c r="AO20" s="322" t="s">
        <v>520</v>
      </c>
      <c r="AP20" s="323" t="s">
        <v>521</v>
      </c>
      <c r="AQ20" s="324" t="s">
        <v>522</v>
      </c>
      <c r="AR20" s="325"/>
    </row>
    <row r="21" spans="1:46" s="331" customFormat="1">
      <c r="A21" s="326"/>
      <c r="B21" s="298"/>
      <c r="C21" s="298"/>
      <c r="D21" s="298"/>
      <c r="E21" s="298"/>
      <c r="F21" s="298"/>
      <c r="G21" s="298"/>
      <c r="H21" s="298"/>
      <c r="I21" s="298"/>
      <c r="J21" s="298"/>
      <c r="K21" s="298"/>
      <c r="L21" s="298"/>
      <c r="M21" s="298"/>
      <c r="N21" s="298"/>
      <c r="O21" s="298"/>
      <c r="P21" s="298"/>
      <c r="Q21" s="298"/>
      <c r="R21" s="298"/>
      <c r="S21" s="298"/>
      <c r="T21" s="298"/>
      <c r="U21" s="298"/>
      <c r="V21" s="298"/>
      <c r="W21" s="298"/>
      <c r="X21" s="298"/>
      <c r="Y21" s="298"/>
      <c r="Z21" s="298"/>
      <c r="AA21" s="298"/>
      <c r="AB21" s="298"/>
      <c r="AC21" s="298"/>
      <c r="AD21" s="298"/>
      <c r="AE21" s="298"/>
      <c r="AF21" s="298"/>
      <c r="AG21" s="298"/>
      <c r="AH21" s="298"/>
      <c r="AI21" s="298"/>
      <c r="AJ21" s="298"/>
      <c r="AK21" s="1223" t="s">
        <v>523</v>
      </c>
      <c r="AL21" s="1224"/>
      <c r="AM21" s="1224"/>
      <c r="AN21" s="1225"/>
      <c r="AO21" s="327">
        <v>23.15</v>
      </c>
      <c r="AP21" s="328">
        <v>21.84</v>
      </c>
      <c r="AQ21" s="329">
        <v>1.31</v>
      </c>
      <c r="AR21" s="298"/>
      <c r="AS21" s="330"/>
      <c r="AT21" s="326"/>
    </row>
    <row r="22" spans="1:46" s="331" customFormat="1">
      <c r="A22" s="326"/>
      <c r="B22" s="298"/>
      <c r="C22" s="298"/>
      <c r="D22" s="298"/>
      <c r="E22" s="298"/>
      <c r="F22" s="298"/>
      <c r="G22" s="298"/>
      <c r="H22" s="298"/>
      <c r="I22" s="298"/>
      <c r="J22" s="298"/>
      <c r="K22" s="298"/>
      <c r="L22" s="298"/>
      <c r="M22" s="298"/>
      <c r="N22" s="298"/>
      <c r="O22" s="298"/>
      <c r="P22" s="298"/>
      <c r="Q22" s="298"/>
      <c r="R22" s="298"/>
      <c r="S22" s="298"/>
      <c r="T22" s="298"/>
      <c r="U22" s="298"/>
      <c r="V22" s="298"/>
      <c r="W22" s="298"/>
      <c r="X22" s="298"/>
      <c r="Y22" s="298"/>
      <c r="Z22" s="298"/>
      <c r="AA22" s="298"/>
      <c r="AB22" s="298"/>
      <c r="AC22" s="298"/>
      <c r="AD22" s="298"/>
      <c r="AE22" s="298"/>
      <c r="AF22" s="298"/>
      <c r="AG22" s="298"/>
      <c r="AH22" s="298"/>
      <c r="AI22" s="298"/>
      <c r="AJ22" s="298"/>
      <c r="AK22" s="1223" t="s">
        <v>524</v>
      </c>
      <c r="AL22" s="1224"/>
      <c r="AM22" s="1224"/>
      <c r="AN22" s="1225"/>
      <c r="AO22" s="332">
        <v>92.5</v>
      </c>
      <c r="AP22" s="333">
        <v>95.6</v>
      </c>
      <c r="AQ22" s="334">
        <v>-3.1</v>
      </c>
      <c r="AR22" s="318"/>
      <c r="AS22" s="330"/>
      <c r="AT22" s="326"/>
    </row>
    <row r="23" spans="1:46" s="331" customFormat="1">
      <c r="A23" s="326"/>
      <c r="B23" s="298"/>
      <c r="C23" s="298"/>
      <c r="D23" s="298"/>
      <c r="E23" s="298"/>
      <c r="F23" s="298"/>
      <c r="G23" s="298"/>
      <c r="H23" s="298"/>
      <c r="I23" s="298"/>
      <c r="J23" s="298"/>
      <c r="K23" s="298"/>
      <c r="L23" s="298"/>
      <c r="M23" s="298"/>
      <c r="N23" s="298"/>
      <c r="O23" s="298"/>
      <c r="P23" s="298"/>
      <c r="Q23" s="298"/>
      <c r="R23" s="298"/>
      <c r="S23" s="298"/>
      <c r="T23" s="298"/>
      <c r="U23" s="298"/>
      <c r="V23" s="298"/>
      <c r="W23" s="298"/>
      <c r="X23" s="298"/>
      <c r="Y23" s="298"/>
      <c r="Z23" s="298"/>
      <c r="AA23" s="298"/>
      <c r="AB23" s="298"/>
      <c r="AC23" s="298"/>
      <c r="AD23" s="298"/>
      <c r="AE23" s="298"/>
      <c r="AF23" s="298"/>
      <c r="AG23" s="298"/>
      <c r="AH23" s="298"/>
      <c r="AI23" s="298"/>
      <c r="AJ23" s="298"/>
      <c r="AK23" s="298"/>
      <c r="AL23" s="298"/>
      <c r="AM23" s="298"/>
      <c r="AN23" s="298"/>
      <c r="AO23" s="298"/>
      <c r="AP23" s="318"/>
      <c r="AQ23" s="318"/>
      <c r="AR23" s="318"/>
      <c r="AS23" s="330"/>
      <c r="AT23" s="326"/>
    </row>
    <row r="24" spans="1:46" s="331" customFormat="1">
      <c r="A24" s="326"/>
      <c r="B24" s="298"/>
      <c r="C24" s="298"/>
      <c r="D24" s="298"/>
      <c r="E24" s="298"/>
      <c r="F24" s="298"/>
      <c r="G24" s="298"/>
      <c r="H24" s="298"/>
      <c r="I24" s="298"/>
      <c r="J24" s="298"/>
      <c r="K24" s="298"/>
      <c r="L24" s="298"/>
      <c r="M24" s="298"/>
      <c r="N24" s="298"/>
      <c r="O24" s="298"/>
      <c r="P24" s="298"/>
      <c r="Q24" s="298"/>
      <c r="R24" s="298"/>
      <c r="S24" s="298"/>
      <c r="T24" s="298"/>
      <c r="U24" s="298"/>
      <c r="V24" s="298"/>
      <c r="W24" s="298"/>
      <c r="X24" s="298"/>
      <c r="Y24" s="298"/>
      <c r="Z24" s="298"/>
      <c r="AA24" s="298"/>
      <c r="AB24" s="298"/>
      <c r="AC24" s="298"/>
      <c r="AD24" s="298"/>
      <c r="AE24" s="298"/>
      <c r="AF24" s="298"/>
      <c r="AG24" s="298"/>
      <c r="AH24" s="298"/>
      <c r="AI24" s="298"/>
      <c r="AJ24" s="298"/>
      <c r="AK24" s="298"/>
      <c r="AL24" s="298"/>
      <c r="AM24" s="298"/>
      <c r="AN24" s="298"/>
      <c r="AO24" s="298"/>
      <c r="AP24" s="318"/>
      <c r="AQ24" s="318"/>
      <c r="AR24" s="318"/>
      <c r="AS24" s="330"/>
      <c r="AT24" s="326"/>
    </row>
    <row r="25" spans="1:46" s="331" customFormat="1">
      <c r="A25" s="335"/>
      <c r="B25" s="336"/>
      <c r="C25" s="336"/>
      <c r="D25" s="336"/>
      <c r="E25" s="336"/>
      <c r="F25" s="336"/>
      <c r="G25" s="336"/>
      <c r="H25" s="336"/>
      <c r="I25" s="336"/>
      <c r="J25" s="336"/>
      <c r="K25" s="336"/>
      <c r="L25" s="336"/>
      <c r="M25" s="336"/>
      <c r="N25" s="336"/>
      <c r="O25" s="336"/>
      <c r="P25" s="336"/>
      <c r="Q25" s="336"/>
      <c r="R25" s="336"/>
      <c r="S25" s="336"/>
      <c r="T25" s="336"/>
      <c r="U25" s="336"/>
      <c r="V25" s="336"/>
      <c r="W25" s="336"/>
      <c r="X25" s="336"/>
      <c r="Y25" s="336"/>
      <c r="Z25" s="336"/>
      <c r="AA25" s="336"/>
      <c r="AB25" s="336"/>
      <c r="AC25" s="336"/>
      <c r="AD25" s="336"/>
      <c r="AE25" s="336"/>
      <c r="AF25" s="336"/>
      <c r="AG25" s="336"/>
      <c r="AH25" s="336"/>
      <c r="AI25" s="336"/>
      <c r="AJ25" s="336"/>
      <c r="AK25" s="336"/>
      <c r="AL25" s="336"/>
      <c r="AM25" s="336"/>
      <c r="AN25" s="336"/>
      <c r="AO25" s="336"/>
      <c r="AP25" s="337"/>
      <c r="AQ25" s="337"/>
      <c r="AR25" s="337"/>
      <c r="AS25" s="338"/>
      <c r="AT25" s="326"/>
    </row>
    <row r="26" spans="1:46" s="331" customFormat="1">
      <c r="A26" s="298" t="s">
        <v>525</v>
      </c>
      <c r="B26" s="298"/>
      <c r="C26" s="298"/>
      <c r="D26" s="298"/>
      <c r="E26" s="298"/>
      <c r="F26" s="298"/>
      <c r="G26" s="298"/>
      <c r="H26" s="298"/>
      <c r="I26" s="298"/>
      <c r="J26" s="298"/>
      <c r="K26" s="298"/>
      <c r="L26" s="298"/>
      <c r="M26" s="298"/>
      <c r="N26" s="298"/>
      <c r="O26" s="298"/>
      <c r="P26" s="298"/>
      <c r="Q26" s="298"/>
      <c r="R26" s="298"/>
      <c r="S26" s="298"/>
      <c r="T26" s="298"/>
      <c r="U26" s="298"/>
      <c r="V26" s="298"/>
      <c r="W26" s="298"/>
      <c r="X26" s="298"/>
      <c r="Y26" s="298"/>
      <c r="Z26" s="298"/>
      <c r="AA26" s="298"/>
      <c r="AB26" s="298"/>
      <c r="AC26" s="298"/>
      <c r="AD26" s="298"/>
      <c r="AE26" s="298"/>
      <c r="AF26" s="298"/>
      <c r="AG26" s="298"/>
      <c r="AH26" s="298"/>
      <c r="AI26" s="298"/>
      <c r="AJ26" s="298"/>
      <c r="AK26" s="298"/>
      <c r="AL26" s="298"/>
      <c r="AM26" s="298"/>
      <c r="AN26" s="298"/>
      <c r="AO26" s="298"/>
      <c r="AP26" s="318"/>
      <c r="AQ26" s="318"/>
      <c r="AR26" s="318"/>
      <c r="AS26" s="298"/>
      <c r="AT26" s="298"/>
    </row>
    <row r="27" spans="1:46">
      <c r="A27" s="339"/>
      <c r="AO27" s="293"/>
      <c r="AP27" s="293"/>
      <c r="AQ27" s="293"/>
      <c r="AR27" s="293"/>
      <c r="AS27" s="293"/>
      <c r="AT27" s="293"/>
    </row>
    <row r="28" spans="1:46" ht="17.25">
      <c r="A28" s="294" t="s">
        <v>526</v>
      </c>
      <c r="B28" s="295"/>
      <c r="C28" s="295"/>
      <c r="D28" s="295"/>
      <c r="E28" s="295"/>
      <c r="F28" s="295"/>
      <c r="G28" s="295"/>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5"/>
      <c r="AF28" s="295"/>
      <c r="AG28" s="295"/>
      <c r="AH28" s="295"/>
      <c r="AI28" s="295"/>
      <c r="AJ28" s="295"/>
      <c r="AK28" s="295"/>
      <c r="AL28" s="295"/>
      <c r="AM28" s="295"/>
      <c r="AN28" s="295"/>
      <c r="AO28" s="295"/>
      <c r="AP28" s="295"/>
      <c r="AQ28" s="295"/>
      <c r="AR28" s="295"/>
      <c r="AS28" s="340"/>
    </row>
    <row r="29" spans="1:46">
      <c r="A29" s="297"/>
      <c r="B29" s="293"/>
      <c r="C29" s="293"/>
      <c r="D29" s="293"/>
      <c r="E29" s="293"/>
      <c r="F29" s="293"/>
      <c r="G29" s="293"/>
      <c r="H29" s="293"/>
      <c r="I29" s="293"/>
      <c r="J29" s="293"/>
      <c r="K29" s="293"/>
      <c r="L29" s="293"/>
      <c r="M29" s="293"/>
      <c r="N29" s="293"/>
      <c r="O29" s="293"/>
      <c r="P29" s="293"/>
      <c r="Q29" s="293"/>
      <c r="R29" s="293"/>
      <c r="S29" s="293"/>
      <c r="T29" s="293"/>
      <c r="U29" s="293"/>
      <c r="V29" s="293"/>
      <c r="W29" s="293"/>
      <c r="X29" s="293"/>
      <c r="Y29" s="293"/>
      <c r="Z29" s="293"/>
      <c r="AA29" s="293"/>
      <c r="AB29" s="293"/>
      <c r="AC29" s="293"/>
      <c r="AD29" s="293"/>
      <c r="AE29" s="293"/>
      <c r="AF29" s="293"/>
      <c r="AG29" s="293"/>
      <c r="AH29" s="293"/>
      <c r="AI29" s="293"/>
      <c r="AJ29" s="293"/>
      <c r="AK29" s="298" t="s">
        <v>527</v>
      </c>
      <c r="AL29" s="298"/>
      <c r="AM29" s="298"/>
      <c r="AN29" s="298"/>
      <c r="AO29" s="293"/>
      <c r="AP29" s="293"/>
      <c r="AQ29" s="293"/>
      <c r="AR29" s="293"/>
      <c r="AS29" s="341"/>
    </row>
    <row r="30" spans="1:46">
      <c r="A30" s="297"/>
      <c r="B30" s="293"/>
      <c r="C30" s="293"/>
      <c r="D30" s="293"/>
      <c r="E30" s="293"/>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3"/>
      <c r="AF30" s="293"/>
      <c r="AG30" s="293"/>
      <c r="AH30" s="293"/>
      <c r="AI30" s="293"/>
      <c r="AJ30" s="293"/>
      <c r="AK30" s="300"/>
      <c r="AL30" s="301"/>
      <c r="AM30" s="301"/>
      <c r="AN30" s="302"/>
      <c r="AO30" s="1212" t="s">
        <v>505</v>
      </c>
      <c r="AP30" s="303"/>
      <c r="AQ30" s="304" t="s">
        <v>506</v>
      </c>
      <c r="AR30" s="305"/>
    </row>
    <row r="31" spans="1:46">
      <c r="A31" s="297"/>
      <c r="B31" s="293"/>
      <c r="C31" s="293"/>
      <c r="D31" s="293"/>
      <c r="E31" s="293"/>
      <c r="F31" s="293"/>
      <c r="G31" s="293"/>
      <c r="H31" s="293"/>
      <c r="I31" s="293"/>
      <c r="J31" s="293"/>
      <c r="K31" s="293"/>
      <c r="L31" s="293"/>
      <c r="M31" s="293"/>
      <c r="N31" s="293"/>
      <c r="O31" s="293"/>
      <c r="P31" s="293"/>
      <c r="Q31" s="293"/>
      <c r="R31" s="293"/>
      <c r="S31" s="293"/>
      <c r="T31" s="293"/>
      <c r="U31" s="293"/>
      <c r="V31" s="293"/>
      <c r="W31" s="293"/>
      <c r="X31" s="293"/>
      <c r="Y31" s="293"/>
      <c r="Z31" s="293"/>
      <c r="AA31" s="293"/>
      <c r="AB31" s="293"/>
      <c r="AC31" s="293"/>
      <c r="AD31" s="293"/>
      <c r="AE31" s="293"/>
      <c r="AF31" s="293"/>
      <c r="AG31" s="293"/>
      <c r="AH31" s="293"/>
      <c r="AI31" s="293"/>
      <c r="AJ31" s="293"/>
      <c r="AK31" s="306"/>
      <c r="AL31" s="307"/>
      <c r="AM31" s="307"/>
      <c r="AN31" s="308"/>
      <c r="AO31" s="1213"/>
      <c r="AP31" s="309" t="s">
        <v>507</v>
      </c>
      <c r="AQ31" s="310" t="s">
        <v>508</v>
      </c>
      <c r="AR31" s="311" t="s">
        <v>509</v>
      </c>
    </row>
    <row r="32" spans="1:46" ht="27" customHeight="1">
      <c r="A32" s="297"/>
      <c r="B32" s="293"/>
      <c r="C32" s="293"/>
      <c r="D32" s="293"/>
      <c r="E32" s="293"/>
      <c r="F32" s="293"/>
      <c r="G32" s="293"/>
      <c r="H32" s="293"/>
      <c r="I32" s="293"/>
      <c r="J32" s="293"/>
      <c r="K32" s="293"/>
      <c r="L32" s="293"/>
      <c r="M32" s="293"/>
      <c r="N32" s="293"/>
      <c r="O32" s="293"/>
      <c r="P32" s="293"/>
      <c r="Q32" s="293"/>
      <c r="R32" s="293"/>
      <c r="S32" s="293"/>
      <c r="T32" s="293"/>
      <c r="U32" s="293"/>
      <c r="V32" s="293"/>
      <c r="W32" s="293"/>
      <c r="X32" s="293"/>
      <c r="Y32" s="293"/>
      <c r="Z32" s="293"/>
      <c r="AA32" s="293"/>
      <c r="AB32" s="293"/>
      <c r="AC32" s="293"/>
      <c r="AD32" s="293"/>
      <c r="AE32" s="293"/>
      <c r="AF32" s="293"/>
      <c r="AG32" s="293"/>
      <c r="AH32" s="293"/>
      <c r="AI32" s="293"/>
      <c r="AJ32" s="293"/>
      <c r="AK32" s="1214" t="s">
        <v>528</v>
      </c>
      <c r="AL32" s="1215"/>
      <c r="AM32" s="1215"/>
      <c r="AN32" s="1216"/>
      <c r="AO32" s="342">
        <v>570639</v>
      </c>
      <c r="AP32" s="342">
        <v>161106</v>
      </c>
      <c r="AQ32" s="343">
        <v>136235</v>
      </c>
      <c r="AR32" s="344">
        <v>18.3</v>
      </c>
    </row>
    <row r="33" spans="1:46" ht="13.5" customHeight="1">
      <c r="A33" s="297"/>
      <c r="B33" s="293"/>
      <c r="C33" s="293"/>
      <c r="D33" s="293"/>
      <c r="E33" s="293"/>
      <c r="F33" s="293"/>
      <c r="G33" s="293"/>
      <c r="H33" s="293"/>
      <c r="I33" s="293"/>
      <c r="J33" s="293"/>
      <c r="K33" s="293"/>
      <c r="L33" s="293"/>
      <c r="M33" s="293"/>
      <c r="N33" s="293"/>
      <c r="O33" s="293"/>
      <c r="P33" s="293"/>
      <c r="Q33" s="293"/>
      <c r="R33" s="293"/>
      <c r="S33" s="293"/>
      <c r="T33" s="293"/>
      <c r="U33" s="293"/>
      <c r="V33" s="293"/>
      <c r="W33" s="293"/>
      <c r="X33" s="293"/>
      <c r="Y33" s="293"/>
      <c r="Z33" s="293"/>
      <c r="AA33" s="293"/>
      <c r="AB33" s="293"/>
      <c r="AC33" s="293"/>
      <c r="AD33" s="293"/>
      <c r="AE33" s="293"/>
      <c r="AF33" s="293"/>
      <c r="AG33" s="293"/>
      <c r="AH33" s="293"/>
      <c r="AI33" s="293"/>
      <c r="AJ33" s="293"/>
      <c r="AK33" s="1214" t="s">
        <v>529</v>
      </c>
      <c r="AL33" s="1215"/>
      <c r="AM33" s="1215"/>
      <c r="AN33" s="1216"/>
      <c r="AO33" s="342" t="s">
        <v>514</v>
      </c>
      <c r="AP33" s="342" t="s">
        <v>514</v>
      </c>
      <c r="AQ33" s="343" t="s">
        <v>514</v>
      </c>
      <c r="AR33" s="344" t="s">
        <v>514</v>
      </c>
    </row>
    <row r="34" spans="1:46" ht="27" customHeight="1">
      <c r="A34" s="297"/>
      <c r="B34" s="293"/>
      <c r="C34" s="293"/>
      <c r="D34" s="293"/>
      <c r="E34" s="293"/>
      <c r="F34" s="293"/>
      <c r="G34" s="293"/>
      <c r="H34" s="293"/>
      <c r="I34" s="293"/>
      <c r="J34" s="293"/>
      <c r="K34" s="293"/>
      <c r="L34" s="293"/>
      <c r="M34" s="293"/>
      <c r="N34" s="293"/>
      <c r="O34" s="293"/>
      <c r="P34" s="293"/>
      <c r="Q34" s="293"/>
      <c r="R34" s="293"/>
      <c r="S34" s="293"/>
      <c r="T34" s="293"/>
      <c r="U34" s="293"/>
      <c r="V34" s="293"/>
      <c r="W34" s="293"/>
      <c r="X34" s="293"/>
      <c r="Y34" s="293"/>
      <c r="Z34" s="293"/>
      <c r="AA34" s="293"/>
      <c r="AB34" s="293"/>
      <c r="AC34" s="293"/>
      <c r="AD34" s="293"/>
      <c r="AE34" s="293"/>
      <c r="AF34" s="293"/>
      <c r="AG34" s="293"/>
      <c r="AH34" s="293"/>
      <c r="AI34" s="293"/>
      <c r="AJ34" s="293"/>
      <c r="AK34" s="1214" t="s">
        <v>530</v>
      </c>
      <c r="AL34" s="1215"/>
      <c r="AM34" s="1215"/>
      <c r="AN34" s="1216"/>
      <c r="AO34" s="342" t="s">
        <v>514</v>
      </c>
      <c r="AP34" s="342" t="s">
        <v>514</v>
      </c>
      <c r="AQ34" s="343">
        <v>5</v>
      </c>
      <c r="AR34" s="344" t="s">
        <v>514</v>
      </c>
    </row>
    <row r="35" spans="1:46" ht="27" customHeight="1">
      <c r="A35" s="297"/>
      <c r="B35" s="293"/>
      <c r="C35" s="293"/>
      <c r="D35" s="293"/>
      <c r="E35" s="293"/>
      <c r="F35" s="293"/>
      <c r="G35" s="293"/>
      <c r="H35" s="293"/>
      <c r="I35" s="293"/>
      <c r="J35" s="293"/>
      <c r="K35" s="293"/>
      <c r="L35" s="293"/>
      <c r="M35" s="293"/>
      <c r="N35" s="293"/>
      <c r="O35" s="293"/>
      <c r="P35" s="293"/>
      <c r="Q35" s="293"/>
      <c r="R35" s="293"/>
      <c r="S35" s="293"/>
      <c r="T35" s="293"/>
      <c r="U35" s="293"/>
      <c r="V35" s="293"/>
      <c r="W35" s="293"/>
      <c r="X35" s="293"/>
      <c r="Y35" s="293"/>
      <c r="Z35" s="293"/>
      <c r="AA35" s="293"/>
      <c r="AB35" s="293"/>
      <c r="AC35" s="293"/>
      <c r="AD35" s="293"/>
      <c r="AE35" s="293"/>
      <c r="AF35" s="293"/>
      <c r="AG35" s="293"/>
      <c r="AH35" s="293"/>
      <c r="AI35" s="293"/>
      <c r="AJ35" s="293"/>
      <c r="AK35" s="1214" t="s">
        <v>531</v>
      </c>
      <c r="AL35" s="1215"/>
      <c r="AM35" s="1215"/>
      <c r="AN35" s="1216"/>
      <c r="AO35" s="342">
        <v>174662</v>
      </c>
      <c r="AP35" s="342">
        <v>49312</v>
      </c>
      <c r="AQ35" s="343">
        <v>32688</v>
      </c>
      <c r="AR35" s="344">
        <v>50.9</v>
      </c>
    </row>
    <row r="36" spans="1:46" ht="27" customHeight="1">
      <c r="A36" s="297"/>
      <c r="B36" s="293"/>
      <c r="C36" s="293"/>
      <c r="D36" s="293"/>
      <c r="E36" s="293"/>
      <c r="F36" s="293"/>
      <c r="G36" s="293"/>
      <c r="H36" s="293"/>
      <c r="I36" s="293"/>
      <c r="J36" s="293"/>
      <c r="K36" s="293"/>
      <c r="L36" s="293"/>
      <c r="M36" s="293"/>
      <c r="N36" s="293"/>
      <c r="O36" s="293"/>
      <c r="P36" s="293"/>
      <c r="Q36" s="293"/>
      <c r="R36" s="293"/>
      <c r="S36" s="293"/>
      <c r="T36" s="293"/>
      <c r="U36" s="293"/>
      <c r="V36" s="293"/>
      <c r="W36" s="293"/>
      <c r="X36" s="293"/>
      <c r="Y36" s="293"/>
      <c r="Z36" s="293"/>
      <c r="AA36" s="293"/>
      <c r="AB36" s="293"/>
      <c r="AC36" s="293"/>
      <c r="AD36" s="293"/>
      <c r="AE36" s="293"/>
      <c r="AF36" s="293"/>
      <c r="AG36" s="293"/>
      <c r="AH36" s="293"/>
      <c r="AI36" s="293"/>
      <c r="AJ36" s="293"/>
      <c r="AK36" s="1214" t="s">
        <v>532</v>
      </c>
      <c r="AL36" s="1215"/>
      <c r="AM36" s="1215"/>
      <c r="AN36" s="1216"/>
      <c r="AO36" s="342">
        <v>24376</v>
      </c>
      <c r="AP36" s="342">
        <v>6882</v>
      </c>
      <c r="AQ36" s="343">
        <v>4188</v>
      </c>
      <c r="AR36" s="344">
        <v>64.3</v>
      </c>
    </row>
    <row r="37" spans="1:46" ht="13.5" customHeight="1">
      <c r="A37" s="297"/>
      <c r="B37" s="293"/>
      <c r="C37" s="293"/>
      <c r="D37" s="293"/>
      <c r="E37" s="293"/>
      <c r="F37" s="293"/>
      <c r="G37" s="293"/>
      <c r="H37" s="293"/>
      <c r="I37" s="293"/>
      <c r="J37" s="293"/>
      <c r="K37" s="293"/>
      <c r="L37" s="293"/>
      <c r="M37" s="293"/>
      <c r="N37" s="293"/>
      <c r="O37" s="293"/>
      <c r="P37" s="293"/>
      <c r="Q37" s="293"/>
      <c r="R37" s="293"/>
      <c r="S37" s="293"/>
      <c r="T37" s="293"/>
      <c r="U37" s="293"/>
      <c r="V37" s="293"/>
      <c r="W37" s="293"/>
      <c r="X37" s="293"/>
      <c r="Y37" s="293"/>
      <c r="Z37" s="293"/>
      <c r="AA37" s="293"/>
      <c r="AB37" s="293"/>
      <c r="AC37" s="293"/>
      <c r="AD37" s="293"/>
      <c r="AE37" s="293"/>
      <c r="AF37" s="293"/>
      <c r="AG37" s="293"/>
      <c r="AH37" s="293"/>
      <c r="AI37" s="293"/>
      <c r="AJ37" s="293"/>
      <c r="AK37" s="1214" t="s">
        <v>533</v>
      </c>
      <c r="AL37" s="1215"/>
      <c r="AM37" s="1215"/>
      <c r="AN37" s="1216"/>
      <c r="AO37" s="342">
        <v>5479</v>
      </c>
      <c r="AP37" s="342">
        <v>1547</v>
      </c>
      <c r="AQ37" s="343">
        <v>1212</v>
      </c>
      <c r="AR37" s="344">
        <v>27.6</v>
      </c>
    </row>
    <row r="38" spans="1:46" ht="27" customHeight="1">
      <c r="A38" s="297"/>
      <c r="B38" s="293"/>
      <c r="C38" s="293"/>
      <c r="D38" s="293"/>
      <c r="E38" s="293"/>
      <c r="F38" s="293"/>
      <c r="G38" s="293"/>
      <c r="H38" s="293"/>
      <c r="I38" s="293"/>
      <c r="J38" s="293"/>
      <c r="K38" s="293"/>
      <c r="L38" s="293"/>
      <c r="M38" s="293"/>
      <c r="N38" s="293"/>
      <c r="O38" s="293"/>
      <c r="P38" s="293"/>
      <c r="Q38" s="293"/>
      <c r="R38" s="293"/>
      <c r="S38" s="293"/>
      <c r="T38" s="293"/>
      <c r="U38" s="293"/>
      <c r="V38" s="293"/>
      <c r="W38" s="293"/>
      <c r="X38" s="293"/>
      <c r="Y38" s="293"/>
      <c r="Z38" s="293"/>
      <c r="AA38" s="293"/>
      <c r="AB38" s="293"/>
      <c r="AC38" s="293"/>
      <c r="AD38" s="293"/>
      <c r="AE38" s="293"/>
      <c r="AF38" s="293"/>
      <c r="AG38" s="293"/>
      <c r="AH38" s="293"/>
      <c r="AI38" s="293"/>
      <c r="AJ38" s="293"/>
      <c r="AK38" s="1217" t="s">
        <v>534</v>
      </c>
      <c r="AL38" s="1218"/>
      <c r="AM38" s="1218"/>
      <c r="AN38" s="1219"/>
      <c r="AO38" s="345">
        <v>90</v>
      </c>
      <c r="AP38" s="345">
        <v>25</v>
      </c>
      <c r="AQ38" s="346">
        <v>25</v>
      </c>
      <c r="AR38" s="334">
        <v>0</v>
      </c>
      <c r="AS38" s="341"/>
    </row>
    <row r="39" spans="1:46">
      <c r="A39" s="297"/>
      <c r="B39" s="293"/>
      <c r="C39" s="293"/>
      <c r="D39" s="293"/>
      <c r="E39" s="293"/>
      <c r="F39" s="293"/>
      <c r="G39" s="293"/>
      <c r="H39" s="293"/>
      <c r="I39" s="293"/>
      <c r="J39" s="293"/>
      <c r="K39" s="293"/>
      <c r="L39" s="293"/>
      <c r="M39" s="293"/>
      <c r="N39" s="293"/>
      <c r="O39" s="293"/>
      <c r="P39" s="293"/>
      <c r="Q39" s="293"/>
      <c r="R39" s="293"/>
      <c r="S39" s="293"/>
      <c r="T39" s="293"/>
      <c r="U39" s="293"/>
      <c r="V39" s="293"/>
      <c r="W39" s="293"/>
      <c r="X39" s="293"/>
      <c r="Y39" s="293"/>
      <c r="Z39" s="293"/>
      <c r="AA39" s="293"/>
      <c r="AB39" s="293"/>
      <c r="AC39" s="293"/>
      <c r="AD39" s="293"/>
      <c r="AE39" s="293"/>
      <c r="AF39" s="293"/>
      <c r="AG39" s="293"/>
      <c r="AH39" s="293"/>
      <c r="AI39" s="293"/>
      <c r="AJ39" s="293"/>
      <c r="AK39" s="1217" t="s">
        <v>535</v>
      </c>
      <c r="AL39" s="1218"/>
      <c r="AM39" s="1218"/>
      <c r="AN39" s="1219"/>
      <c r="AO39" s="342">
        <v>-3000</v>
      </c>
      <c r="AP39" s="342">
        <v>-847</v>
      </c>
      <c r="AQ39" s="343">
        <v>-7598</v>
      </c>
      <c r="AR39" s="344">
        <v>-88.9</v>
      </c>
      <c r="AS39" s="341"/>
    </row>
    <row r="40" spans="1:46" ht="27" customHeight="1">
      <c r="A40" s="297"/>
      <c r="B40" s="293"/>
      <c r="C40" s="293"/>
      <c r="D40" s="293"/>
      <c r="E40" s="293"/>
      <c r="F40" s="293"/>
      <c r="G40" s="293"/>
      <c r="H40" s="293"/>
      <c r="I40" s="293"/>
      <c r="J40" s="293"/>
      <c r="K40" s="293"/>
      <c r="L40" s="293"/>
      <c r="M40" s="293"/>
      <c r="N40" s="293"/>
      <c r="O40" s="293"/>
      <c r="P40" s="293"/>
      <c r="Q40" s="293"/>
      <c r="R40" s="293"/>
      <c r="S40" s="293"/>
      <c r="T40" s="293"/>
      <c r="U40" s="293"/>
      <c r="V40" s="293"/>
      <c r="W40" s="293"/>
      <c r="X40" s="293"/>
      <c r="Y40" s="293"/>
      <c r="Z40" s="293"/>
      <c r="AA40" s="293"/>
      <c r="AB40" s="293"/>
      <c r="AC40" s="293"/>
      <c r="AD40" s="293"/>
      <c r="AE40" s="293"/>
      <c r="AF40" s="293"/>
      <c r="AG40" s="293"/>
      <c r="AH40" s="293"/>
      <c r="AI40" s="293"/>
      <c r="AJ40" s="293"/>
      <c r="AK40" s="1214" t="s">
        <v>536</v>
      </c>
      <c r="AL40" s="1215"/>
      <c r="AM40" s="1215"/>
      <c r="AN40" s="1216"/>
      <c r="AO40" s="342">
        <v>-675179</v>
      </c>
      <c r="AP40" s="342">
        <v>-190621</v>
      </c>
      <c r="AQ40" s="343">
        <v>-123844</v>
      </c>
      <c r="AR40" s="344">
        <v>53.9</v>
      </c>
      <c r="AS40" s="341"/>
    </row>
    <row r="41" spans="1:46">
      <c r="A41" s="297"/>
      <c r="B41" s="293"/>
      <c r="C41" s="293"/>
      <c r="D41" s="293"/>
      <c r="E41" s="293"/>
      <c r="F41" s="293"/>
      <c r="G41" s="293"/>
      <c r="H41" s="293"/>
      <c r="I41" s="293"/>
      <c r="J41" s="293"/>
      <c r="K41" s="293"/>
      <c r="L41" s="293"/>
      <c r="M41" s="293"/>
      <c r="N41" s="293"/>
      <c r="O41" s="293"/>
      <c r="P41" s="293"/>
      <c r="Q41" s="293"/>
      <c r="R41" s="293"/>
      <c r="S41" s="293"/>
      <c r="T41" s="293"/>
      <c r="U41" s="293"/>
      <c r="V41" s="293"/>
      <c r="W41" s="293"/>
      <c r="X41" s="293"/>
      <c r="Y41" s="293"/>
      <c r="Z41" s="293"/>
      <c r="AA41" s="293"/>
      <c r="AB41" s="293"/>
      <c r="AC41" s="293"/>
      <c r="AD41" s="293"/>
      <c r="AE41" s="293"/>
      <c r="AF41" s="293"/>
      <c r="AG41" s="293"/>
      <c r="AH41" s="293"/>
      <c r="AI41" s="293"/>
      <c r="AJ41" s="293"/>
      <c r="AK41" s="1220" t="s">
        <v>298</v>
      </c>
      <c r="AL41" s="1221"/>
      <c r="AM41" s="1221"/>
      <c r="AN41" s="1222"/>
      <c r="AO41" s="342">
        <v>97067</v>
      </c>
      <c r="AP41" s="342">
        <v>27405</v>
      </c>
      <c r="AQ41" s="343">
        <v>42911</v>
      </c>
      <c r="AR41" s="344">
        <v>-36.1</v>
      </c>
      <c r="AS41" s="341"/>
    </row>
    <row r="42" spans="1:46">
      <c r="A42" s="297"/>
      <c r="B42" s="293"/>
      <c r="C42" s="293"/>
      <c r="D42" s="293"/>
      <c r="E42" s="293"/>
      <c r="F42" s="293"/>
      <c r="G42" s="293"/>
      <c r="H42" s="293"/>
      <c r="I42" s="293"/>
      <c r="J42" s="293"/>
      <c r="K42" s="293"/>
      <c r="L42" s="293"/>
      <c r="M42" s="293"/>
      <c r="N42" s="293"/>
      <c r="O42" s="293"/>
      <c r="P42" s="293"/>
      <c r="Q42" s="293"/>
      <c r="R42" s="293"/>
      <c r="S42" s="293"/>
      <c r="T42" s="293"/>
      <c r="U42" s="293"/>
      <c r="V42" s="293"/>
      <c r="W42" s="293"/>
      <c r="X42" s="293"/>
      <c r="Y42" s="293"/>
      <c r="Z42" s="293"/>
      <c r="AA42" s="293"/>
      <c r="AB42" s="293"/>
      <c r="AC42" s="293"/>
      <c r="AD42" s="293"/>
      <c r="AE42" s="293"/>
      <c r="AF42" s="293"/>
      <c r="AG42" s="293"/>
      <c r="AH42" s="293"/>
      <c r="AI42" s="293"/>
      <c r="AJ42" s="293"/>
      <c r="AK42" s="347" t="s">
        <v>537</v>
      </c>
      <c r="AL42" s="293"/>
      <c r="AM42" s="293"/>
      <c r="AN42" s="293"/>
      <c r="AO42" s="293"/>
      <c r="AP42" s="293"/>
      <c r="AQ42" s="318"/>
      <c r="AR42" s="318"/>
      <c r="AS42" s="341"/>
    </row>
    <row r="43" spans="1:46">
      <c r="A43" s="297"/>
      <c r="B43" s="293"/>
      <c r="C43" s="293"/>
      <c r="D43" s="293"/>
      <c r="E43" s="293"/>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3"/>
      <c r="AE43" s="293"/>
      <c r="AF43" s="293"/>
      <c r="AG43" s="293"/>
      <c r="AH43" s="293"/>
      <c r="AI43" s="293"/>
      <c r="AJ43" s="293"/>
      <c r="AK43" s="293"/>
      <c r="AL43" s="293"/>
      <c r="AM43" s="293"/>
      <c r="AN43" s="293"/>
      <c r="AO43" s="293"/>
      <c r="AP43" s="348"/>
      <c r="AQ43" s="318"/>
      <c r="AR43" s="293"/>
      <c r="AS43" s="341"/>
    </row>
    <row r="44" spans="1:46">
      <c r="A44" s="297"/>
      <c r="B44" s="293"/>
      <c r="C44" s="293"/>
      <c r="D44" s="293"/>
      <c r="E44" s="293"/>
      <c r="F44" s="293"/>
      <c r="G44" s="293"/>
      <c r="H44" s="293"/>
      <c r="I44" s="293"/>
      <c r="J44" s="293"/>
      <c r="K44" s="293"/>
      <c r="L44" s="293"/>
      <c r="M44" s="293"/>
      <c r="N44" s="293"/>
      <c r="O44" s="293"/>
      <c r="P44" s="293"/>
      <c r="Q44" s="293"/>
      <c r="R44" s="293"/>
      <c r="S44" s="293"/>
      <c r="T44" s="293"/>
      <c r="U44" s="293"/>
      <c r="V44" s="293"/>
      <c r="W44" s="293"/>
      <c r="X44" s="293"/>
      <c r="Y44" s="293"/>
      <c r="Z44" s="293"/>
      <c r="AA44" s="293"/>
      <c r="AB44" s="293"/>
      <c r="AC44" s="293"/>
      <c r="AD44" s="293"/>
      <c r="AE44" s="293"/>
      <c r="AF44" s="293"/>
      <c r="AG44" s="293"/>
      <c r="AH44" s="293"/>
      <c r="AI44" s="293"/>
      <c r="AJ44" s="293"/>
      <c r="AK44" s="293"/>
      <c r="AL44" s="293"/>
      <c r="AM44" s="293"/>
      <c r="AN44" s="293"/>
      <c r="AO44" s="293"/>
      <c r="AP44" s="293"/>
      <c r="AQ44" s="318"/>
      <c r="AR44" s="293"/>
    </row>
    <row r="45" spans="1:46">
      <c r="A45" s="295"/>
      <c r="B45" s="295"/>
      <c r="C45" s="295"/>
      <c r="D45" s="295"/>
      <c r="E45" s="295"/>
      <c r="F45" s="295"/>
      <c r="G45" s="295"/>
      <c r="H45" s="295"/>
      <c r="I45" s="295"/>
      <c r="J45" s="295"/>
      <c r="K45" s="295"/>
      <c r="L45" s="295"/>
      <c r="M45" s="295"/>
      <c r="N45" s="295"/>
      <c r="O45" s="295"/>
      <c r="P45" s="295"/>
      <c r="Q45" s="295"/>
      <c r="R45" s="295"/>
      <c r="S45" s="295"/>
      <c r="T45" s="295"/>
      <c r="U45" s="295"/>
      <c r="V45" s="295"/>
      <c r="W45" s="295"/>
      <c r="X45" s="295"/>
      <c r="Y45" s="295"/>
      <c r="Z45" s="295"/>
      <c r="AA45" s="295"/>
      <c r="AB45" s="295"/>
      <c r="AC45" s="295"/>
      <c r="AD45" s="295"/>
      <c r="AE45" s="295"/>
      <c r="AF45" s="295"/>
      <c r="AG45" s="295"/>
      <c r="AH45" s="295"/>
      <c r="AI45" s="295"/>
      <c r="AJ45" s="295"/>
      <c r="AK45" s="295"/>
      <c r="AL45" s="295"/>
      <c r="AM45" s="295"/>
      <c r="AN45" s="295"/>
      <c r="AO45" s="295"/>
      <c r="AP45" s="295"/>
      <c r="AQ45" s="349"/>
      <c r="AR45" s="295"/>
      <c r="AS45" s="295"/>
      <c r="AT45" s="293"/>
    </row>
    <row r="46" spans="1:46">
      <c r="A46" s="350"/>
      <c r="B46" s="350"/>
      <c r="C46" s="350"/>
      <c r="D46" s="350"/>
      <c r="E46" s="350"/>
      <c r="F46" s="350"/>
      <c r="G46" s="350"/>
      <c r="H46" s="350"/>
      <c r="I46" s="350"/>
      <c r="J46" s="350"/>
      <c r="K46" s="350"/>
      <c r="L46" s="350"/>
      <c r="M46" s="350"/>
      <c r="N46" s="350"/>
      <c r="O46" s="350"/>
      <c r="P46" s="350"/>
      <c r="Q46" s="350"/>
      <c r="R46" s="350"/>
      <c r="S46" s="350"/>
      <c r="T46" s="350"/>
      <c r="U46" s="350"/>
      <c r="V46" s="350"/>
      <c r="W46" s="350"/>
      <c r="X46" s="350"/>
      <c r="Y46" s="350"/>
      <c r="Z46" s="350"/>
      <c r="AA46" s="350"/>
      <c r="AB46" s="350"/>
      <c r="AC46" s="350"/>
      <c r="AD46" s="350"/>
      <c r="AE46" s="350"/>
      <c r="AF46" s="350"/>
      <c r="AG46" s="350"/>
      <c r="AH46" s="350"/>
      <c r="AI46" s="350"/>
      <c r="AJ46" s="350"/>
      <c r="AK46" s="350"/>
      <c r="AL46" s="350"/>
      <c r="AM46" s="350"/>
      <c r="AN46" s="350"/>
      <c r="AO46" s="350"/>
      <c r="AP46" s="350"/>
      <c r="AQ46" s="350"/>
      <c r="AR46" s="350"/>
      <c r="AS46" s="350"/>
      <c r="AT46" s="293"/>
    </row>
    <row r="47" spans="1:46" ht="17.25" customHeight="1">
      <c r="A47" s="351" t="s">
        <v>538</v>
      </c>
      <c r="B47" s="293"/>
      <c r="C47" s="293"/>
      <c r="D47" s="293"/>
      <c r="E47" s="293"/>
      <c r="F47" s="293"/>
      <c r="G47" s="293"/>
      <c r="H47" s="293"/>
      <c r="I47" s="293"/>
      <c r="J47" s="293"/>
      <c r="K47" s="293"/>
      <c r="L47" s="293"/>
      <c r="M47" s="293"/>
      <c r="N47" s="293"/>
      <c r="O47" s="293"/>
      <c r="P47" s="293"/>
      <c r="Q47" s="293"/>
      <c r="R47" s="293"/>
      <c r="S47" s="293"/>
      <c r="T47" s="293"/>
      <c r="U47" s="293"/>
      <c r="V47" s="293"/>
      <c r="W47" s="293"/>
      <c r="X47" s="293"/>
      <c r="Y47" s="293"/>
      <c r="Z47" s="293"/>
      <c r="AA47" s="293"/>
      <c r="AB47" s="293"/>
      <c r="AC47" s="293"/>
      <c r="AD47" s="293"/>
      <c r="AE47" s="293"/>
      <c r="AF47" s="293"/>
      <c r="AG47" s="293"/>
      <c r="AH47" s="293"/>
      <c r="AI47" s="293"/>
      <c r="AJ47" s="293"/>
      <c r="AK47" s="293"/>
      <c r="AL47" s="293"/>
      <c r="AM47" s="293"/>
      <c r="AN47" s="293"/>
      <c r="AO47" s="293"/>
      <c r="AP47" s="293"/>
      <c r="AQ47" s="293"/>
      <c r="AR47" s="293"/>
    </row>
    <row r="48" spans="1:46">
      <c r="A48" s="297"/>
      <c r="B48" s="293"/>
      <c r="C48" s="293"/>
      <c r="D48" s="293"/>
      <c r="E48" s="293"/>
      <c r="F48" s="293"/>
      <c r="G48" s="293"/>
      <c r="H48" s="293"/>
      <c r="I48" s="293"/>
      <c r="J48" s="293"/>
      <c r="K48" s="293"/>
      <c r="L48" s="293"/>
      <c r="M48" s="293"/>
      <c r="N48" s="293"/>
      <c r="O48" s="293"/>
      <c r="P48" s="293"/>
      <c r="Q48" s="293"/>
      <c r="R48" s="293"/>
      <c r="S48" s="293"/>
      <c r="T48" s="293"/>
      <c r="U48" s="293"/>
      <c r="V48" s="293"/>
      <c r="W48" s="293"/>
      <c r="X48" s="293"/>
      <c r="Y48" s="293"/>
      <c r="Z48" s="293"/>
      <c r="AA48" s="293"/>
      <c r="AB48" s="293"/>
      <c r="AC48" s="293"/>
      <c r="AD48" s="293"/>
      <c r="AE48" s="293"/>
      <c r="AF48" s="293"/>
      <c r="AG48" s="293"/>
      <c r="AH48" s="293"/>
      <c r="AI48" s="293"/>
      <c r="AJ48" s="293"/>
      <c r="AK48" s="352" t="s">
        <v>539</v>
      </c>
      <c r="AL48" s="352"/>
      <c r="AM48" s="352"/>
      <c r="AN48" s="352"/>
      <c r="AO48" s="352"/>
      <c r="AP48" s="352"/>
      <c r="AQ48" s="353"/>
      <c r="AR48" s="352"/>
    </row>
    <row r="49" spans="1:44" ht="13.5" customHeight="1">
      <c r="A49" s="297"/>
      <c r="B49" s="293"/>
      <c r="C49" s="293"/>
      <c r="D49" s="293"/>
      <c r="E49" s="293"/>
      <c r="F49" s="293"/>
      <c r="G49" s="293"/>
      <c r="H49" s="293"/>
      <c r="I49" s="293"/>
      <c r="J49" s="293"/>
      <c r="K49" s="293"/>
      <c r="L49" s="293"/>
      <c r="M49" s="293"/>
      <c r="N49" s="293"/>
      <c r="O49" s="293"/>
      <c r="P49" s="293"/>
      <c r="Q49" s="293"/>
      <c r="R49" s="293"/>
      <c r="S49" s="293"/>
      <c r="T49" s="293"/>
      <c r="U49" s="293"/>
      <c r="V49" s="293"/>
      <c r="W49" s="293"/>
      <c r="X49" s="293"/>
      <c r="Y49" s="293"/>
      <c r="Z49" s="293"/>
      <c r="AA49" s="293"/>
      <c r="AB49" s="293"/>
      <c r="AC49" s="293"/>
      <c r="AD49" s="293"/>
      <c r="AE49" s="293"/>
      <c r="AF49" s="293"/>
      <c r="AG49" s="293"/>
      <c r="AH49" s="293"/>
      <c r="AI49" s="293"/>
      <c r="AJ49" s="293"/>
      <c r="AK49" s="354"/>
      <c r="AL49" s="355"/>
      <c r="AM49" s="1207" t="s">
        <v>505</v>
      </c>
      <c r="AN49" s="1209" t="s">
        <v>540</v>
      </c>
      <c r="AO49" s="1210"/>
      <c r="AP49" s="1210"/>
      <c r="AQ49" s="1210"/>
      <c r="AR49" s="1211"/>
    </row>
    <row r="50" spans="1:44">
      <c r="A50" s="297"/>
      <c r="B50" s="293"/>
      <c r="C50" s="293"/>
      <c r="D50" s="293"/>
      <c r="E50" s="293"/>
      <c r="F50" s="293"/>
      <c r="G50" s="293"/>
      <c r="H50" s="293"/>
      <c r="I50" s="293"/>
      <c r="J50" s="293"/>
      <c r="K50" s="293"/>
      <c r="L50" s="293"/>
      <c r="M50" s="293"/>
      <c r="N50" s="293"/>
      <c r="O50" s="293"/>
      <c r="P50" s="293"/>
      <c r="Q50" s="293"/>
      <c r="R50" s="293"/>
      <c r="S50" s="293"/>
      <c r="T50" s="293"/>
      <c r="U50" s="293"/>
      <c r="V50" s="293"/>
      <c r="W50" s="293"/>
      <c r="X50" s="293"/>
      <c r="Y50" s="293"/>
      <c r="Z50" s="293"/>
      <c r="AA50" s="293"/>
      <c r="AB50" s="293"/>
      <c r="AC50" s="293"/>
      <c r="AD50" s="293"/>
      <c r="AE50" s="293"/>
      <c r="AF50" s="293"/>
      <c r="AG50" s="293"/>
      <c r="AH50" s="293"/>
      <c r="AI50" s="293"/>
      <c r="AJ50" s="293"/>
      <c r="AK50" s="356"/>
      <c r="AL50" s="357"/>
      <c r="AM50" s="1208"/>
      <c r="AN50" s="358" t="s">
        <v>541</v>
      </c>
      <c r="AO50" s="359" t="s">
        <v>542</v>
      </c>
      <c r="AP50" s="360" t="s">
        <v>543</v>
      </c>
      <c r="AQ50" s="361" t="s">
        <v>544</v>
      </c>
      <c r="AR50" s="362" t="s">
        <v>545</v>
      </c>
    </row>
    <row r="51" spans="1:44">
      <c r="A51" s="297"/>
      <c r="B51" s="293"/>
      <c r="C51" s="293"/>
      <c r="D51" s="293"/>
      <c r="E51" s="293"/>
      <c r="F51" s="293"/>
      <c r="G51" s="293"/>
      <c r="H51" s="293"/>
      <c r="I51" s="293"/>
      <c r="J51" s="293"/>
      <c r="K51" s="293"/>
      <c r="L51" s="293"/>
      <c r="M51" s="293"/>
      <c r="N51" s="293"/>
      <c r="O51" s="293"/>
      <c r="P51" s="293"/>
      <c r="Q51" s="293"/>
      <c r="R51" s="293"/>
      <c r="S51" s="293"/>
      <c r="T51" s="293"/>
      <c r="U51" s="293"/>
      <c r="V51" s="293"/>
      <c r="W51" s="293"/>
      <c r="X51" s="293"/>
      <c r="Y51" s="293"/>
      <c r="Z51" s="293"/>
      <c r="AA51" s="293"/>
      <c r="AB51" s="293"/>
      <c r="AC51" s="293"/>
      <c r="AD51" s="293"/>
      <c r="AE51" s="293"/>
      <c r="AF51" s="293"/>
      <c r="AG51" s="293"/>
      <c r="AH51" s="293"/>
      <c r="AI51" s="293"/>
      <c r="AJ51" s="293"/>
      <c r="AK51" s="354" t="s">
        <v>546</v>
      </c>
      <c r="AL51" s="355"/>
      <c r="AM51" s="363">
        <v>1618463</v>
      </c>
      <c r="AN51" s="364">
        <v>440998</v>
      </c>
      <c r="AO51" s="365">
        <v>5.2</v>
      </c>
      <c r="AP51" s="366">
        <v>333013</v>
      </c>
      <c r="AQ51" s="367">
        <v>5.3</v>
      </c>
      <c r="AR51" s="368">
        <v>-0.1</v>
      </c>
    </row>
    <row r="52" spans="1:44">
      <c r="A52" s="297"/>
      <c r="B52" s="293"/>
      <c r="C52" s="293"/>
      <c r="D52" s="293"/>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G52" s="293"/>
      <c r="AH52" s="293"/>
      <c r="AI52" s="293"/>
      <c r="AJ52" s="293"/>
      <c r="AK52" s="369"/>
      <c r="AL52" s="370" t="s">
        <v>547</v>
      </c>
      <c r="AM52" s="371">
        <v>757657</v>
      </c>
      <c r="AN52" s="372">
        <v>206446</v>
      </c>
      <c r="AO52" s="373">
        <v>3.8</v>
      </c>
      <c r="AP52" s="374">
        <v>126732</v>
      </c>
      <c r="AQ52" s="375">
        <v>19.100000000000001</v>
      </c>
      <c r="AR52" s="376">
        <v>-15.3</v>
      </c>
    </row>
    <row r="53" spans="1:44">
      <c r="A53" s="297"/>
      <c r="B53" s="293"/>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354" t="s">
        <v>548</v>
      </c>
      <c r="AL53" s="355"/>
      <c r="AM53" s="363">
        <v>1488316</v>
      </c>
      <c r="AN53" s="364">
        <v>404764</v>
      </c>
      <c r="AO53" s="365">
        <v>-8.1999999999999993</v>
      </c>
      <c r="AP53" s="366">
        <v>280458</v>
      </c>
      <c r="AQ53" s="367">
        <v>-15.8</v>
      </c>
      <c r="AR53" s="368">
        <v>7.6</v>
      </c>
    </row>
    <row r="54" spans="1:44">
      <c r="A54" s="297"/>
      <c r="B54" s="293"/>
      <c r="C54" s="293"/>
      <c r="D54" s="293"/>
      <c r="E54" s="293"/>
      <c r="F54" s="293"/>
      <c r="G54" s="293"/>
      <c r="H54" s="293"/>
      <c r="I54" s="293"/>
      <c r="J54" s="293"/>
      <c r="K54" s="293"/>
      <c r="L54" s="293"/>
      <c r="M54" s="293"/>
      <c r="N54" s="293"/>
      <c r="O54" s="293"/>
      <c r="P54" s="293"/>
      <c r="Q54" s="293"/>
      <c r="R54" s="293"/>
      <c r="S54" s="293"/>
      <c r="T54" s="293"/>
      <c r="U54" s="293"/>
      <c r="V54" s="293"/>
      <c r="W54" s="293"/>
      <c r="X54" s="293"/>
      <c r="Y54" s="293"/>
      <c r="Z54" s="293"/>
      <c r="AA54" s="293"/>
      <c r="AB54" s="293"/>
      <c r="AC54" s="293"/>
      <c r="AD54" s="293"/>
      <c r="AE54" s="293"/>
      <c r="AF54" s="293"/>
      <c r="AG54" s="293"/>
      <c r="AH54" s="293"/>
      <c r="AI54" s="293"/>
      <c r="AJ54" s="293"/>
      <c r="AK54" s="369"/>
      <c r="AL54" s="370" t="s">
        <v>547</v>
      </c>
      <c r="AM54" s="371">
        <v>775771</v>
      </c>
      <c r="AN54" s="372">
        <v>210979</v>
      </c>
      <c r="AO54" s="373">
        <v>2.2000000000000002</v>
      </c>
      <c r="AP54" s="374">
        <v>127286</v>
      </c>
      <c r="AQ54" s="375">
        <v>0.4</v>
      </c>
      <c r="AR54" s="376">
        <v>1.8</v>
      </c>
    </row>
    <row r="55" spans="1:44">
      <c r="A55" s="297"/>
      <c r="B55" s="293"/>
      <c r="C55" s="293"/>
      <c r="D55" s="293"/>
      <c r="E55" s="293"/>
      <c r="F55" s="293"/>
      <c r="G55" s="293"/>
      <c r="H55" s="293"/>
      <c r="I55" s="293"/>
      <c r="J55" s="293"/>
      <c r="K55" s="293"/>
      <c r="L55" s="293"/>
      <c r="M55" s="293"/>
      <c r="N55" s="293"/>
      <c r="O55" s="293"/>
      <c r="P55" s="293"/>
      <c r="Q55" s="293"/>
      <c r="R55" s="293"/>
      <c r="S55" s="293"/>
      <c r="T55" s="293"/>
      <c r="U55" s="293"/>
      <c r="V55" s="293"/>
      <c r="W55" s="293"/>
      <c r="X55" s="293"/>
      <c r="Y55" s="293"/>
      <c r="Z55" s="293"/>
      <c r="AA55" s="293"/>
      <c r="AB55" s="293"/>
      <c r="AC55" s="293"/>
      <c r="AD55" s="293"/>
      <c r="AE55" s="293"/>
      <c r="AF55" s="293"/>
      <c r="AG55" s="293"/>
      <c r="AH55" s="293"/>
      <c r="AI55" s="293"/>
      <c r="AJ55" s="293"/>
      <c r="AK55" s="354" t="s">
        <v>549</v>
      </c>
      <c r="AL55" s="355"/>
      <c r="AM55" s="363">
        <v>2436028</v>
      </c>
      <c r="AN55" s="364">
        <v>669422</v>
      </c>
      <c r="AO55" s="365">
        <v>65.400000000000006</v>
      </c>
      <c r="AP55" s="366">
        <v>291945</v>
      </c>
      <c r="AQ55" s="367">
        <v>4.0999999999999996</v>
      </c>
      <c r="AR55" s="368">
        <v>61.3</v>
      </c>
    </row>
    <row r="56" spans="1:44">
      <c r="A56" s="297"/>
      <c r="B56" s="293"/>
      <c r="C56" s="293"/>
      <c r="D56" s="293"/>
      <c r="E56" s="293"/>
      <c r="F56" s="293"/>
      <c r="G56" s="293"/>
      <c r="H56" s="293"/>
      <c r="I56" s="293"/>
      <c r="J56" s="293"/>
      <c r="K56" s="293"/>
      <c r="L56" s="293"/>
      <c r="M56" s="293"/>
      <c r="N56" s="293"/>
      <c r="O56" s="293"/>
      <c r="P56" s="293"/>
      <c r="Q56" s="293"/>
      <c r="R56" s="293"/>
      <c r="S56" s="293"/>
      <c r="T56" s="293"/>
      <c r="U56" s="293"/>
      <c r="V56" s="293"/>
      <c r="W56" s="293"/>
      <c r="X56" s="293"/>
      <c r="Y56" s="293"/>
      <c r="Z56" s="293"/>
      <c r="AA56" s="293"/>
      <c r="AB56" s="293"/>
      <c r="AC56" s="293"/>
      <c r="AD56" s="293"/>
      <c r="AE56" s="293"/>
      <c r="AF56" s="293"/>
      <c r="AG56" s="293"/>
      <c r="AH56" s="293"/>
      <c r="AI56" s="293"/>
      <c r="AJ56" s="293"/>
      <c r="AK56" s="369"/>
      <c r="AL56" s="370" t="s">
        <v>547</v>
      </c>
      <c r="AM56" s="371">
        <v>1741890</v>
      </c>
      <c r="AN56" s="372">
        <v>478673</v>
      </c>
      <c r="AO56" s="373">
        <v>126.9</v>
      </c>
      <c r="AP56" s="374">
        <v>127651</v>
      </c>
      <c r="AQ56" s="375">
        <v>0.3</v>
      </c>
      <c r="AR56" s="376">
        <v>126.6</v>
      </c>
    </row>
    <row r="57" spans="1:44">
      <c r="A57" s="297"/>
      <c r="B57" s="293"/>
      <c r="C57" s="293"/>
      <c r="D57" s="293"/>
      <c r="E57" s="293"/>
      <c r="F57" s="293"/>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3"/>
      <c r="AE57" s="293"/>
      <c r="AF57" s="293"/>
      <c r="AG57" s="293"/>
      <c r="AH57" s="293"/>
      <c r="AI57" s="293"/>
      <c r="AJ57" s="293"/>
      <c r="AK57" s="354" t="s">
        <v>550</v>
      </c>
      <c r="AL57" s="355"/>
      <c r="AM57" s="363">
        <v>3464670</v>
      </c>
      <c r="AN57" s="364">
        <v>958945</v>
      </c>
      <c r="AO57" s="365">
        <v>43.2</v>
      </c>
      <c r="AP57" s="366">
        <v>291173</v>
      </c>
      <c r="AQ57" s="367">
        <v>-0.3</v>
      </c>
      <c r="AR57" s="368">
        <v>43.5</v>
      </c>
    </row>
    <row r="58" spans="1:44">
      <c r="A58" s="297"/>
      <c r="B58" s="293"/>
      <c r="C58" s="293"/>
      <c r="D58" s="293"/>
      <c r="E58" s="293"/>
      <c r="F58" s="293"/>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3"/>
      <c r="AE58" s="293"/>
      <c r="AF58" s="293"/>
      <c r="AG58" s="293"/>
      <c r="AH58" s="293"/>
      <c r="AI58" s="293"/>
      <c r="AJ58" s="293"/>
      <c r="AK58" s="369"/>
      <c r="AL58" s="370" t="s">
        <v>547</v>
      </c>
      <c r="AM58" s="371">
        <v>2455666</v>
      </c>
      <c r="AN58" s="372">
        <v>679675</v>
      </c>
      <c r="AO58" s="373">
        <v>42</v>
      </c>
      <c r="AP58" s="374">
        <v>119071</v>
      </c>
      <c r="AQ58" s="375">
        <v>-6.7</v>
      </c>
      <c r="AR58" s="376">
        <v>48.7</v>
      </c>
    </row>
    <row r="59" spans="1:44">
      <c r="A59" s="297"/>
      <c r="B59" s="293"/>
      <c r="C59" s="293"/>
      <c r="D59" s="293"/>
      <c r="E59" s="293"/>
      <c r="F59" s="293"/>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3"/>
      <c r="AE59" s="293"/>
      <c r="AF59" s="293"/>
      <c r="AG59" s="293"/>
      <c r="AH59" s="293"/>
      <c r="AI59" s="293"/>
      <c r="AJ59" s="293"/>
      <c r="AK59" s="354" t="s">
        <v>551</v>
      </c>
      <c r="AL59" s="355"/>
      <c r="AM59" s="363">
        <v>2059559</v>
      </c>
      <c r="AN59" s="364">
        <v>581468</v>
      </c>
      <c r="AO59" s="365">
        <v>-39.4</v>
      </c>
      <c r="AP59" s="366">
        <v>271581</v>
      </c>
      <c r="AQ59" s="367">
        <v>-6.7</v>
      </c>
      <c r="AR59" s="368">
        <v>-32.700000000000003</v>
      </c>
    </row>
    <row r="60" spans="1:44">
      <c r="A60" s="297"/>
      <c r="B60" s="293"/>
      <c r="C60" s="293"/>
      <c r="D60" s="293"/>
      <c r="E60" s="293"/>
      <c r="F60" s="293"/>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3"/>
      <c r="AE60" s="293"/>
      <c r="AF60" s="293"/>
      <c r="AG60" s="293"/>
      <c r="AH60" s="293"/>
      <c r="AI60" s="293"/>
      <c r="AJ60" s="293"/>
      <c r="AK60" s="369"/>
      <c r="AL60" s="370" t="s">
        <v>547</v>
      </c>
      <c r="AM60" s="371">
        <v>850156</v>
      </c>
      <c r="AN60" s="372">
        <v>240021</v>
      </c>
      <c r="AO60" s="373">
        <v>-64.7</v>
      </c>
      <c r="AP60" s="374">
        <v>117844</v>
      </c>
      <c r="AQ60" s="375">
        <v>-1</v>
      </c>
      <c r="AR60" s="376">
        <v>-63.7</v>
      </c>
    </row>
    <row r="61" spans="1:44">
      <c r="A61" s="297"/>
      <c r="B61" s="293"/>
      <c r="C61" s="293"/>
      <c r="D61" s="293"/>
      <c r="E61" s="293"/>
      <c r="F61" s="293"/>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354" t="s">
        <v>552</v>
      </c>
      <c r="AL61" s="377"/>
      <c r="AM61" s="378">
        <v>2213407</v>
      </c>
      <c r="AN61" s="379">
        <v>611119</v>
      </c>
      <c r="AO61" s="380">
        <v>13.2</v>
      </c>
      <c r="AP61" s="381">
        <v>293634</v>
      </c>
      <c r="AQ61" s="382">
        <v>-2.7</v>
      </c>
      <c r="AR61" s="368">
        <v>15.9</v>
      </c>
    </row>
    <row r="62" spans="1:44">
      <c r="A62" s="297"/>
      <c r="B62" s="293"/>
      <c r="C62" s="293"/>
      <c r="D62" s="293"/>
      <c r="E62" s="293"/>
      <c r="F62" s="293"/>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3"/>
      <c r="AE62" s="293"/>
      <c r="AF62" s="293"/>
      <c r="AG62" s="293"/>
      <c r="AH62" s="293"/>
      <c r="AI62" s="293"/>
      <c r="AJ62" s="293"/>
      <c r="AK62" s="369"/>
      <c r="AL62" s="370" t="s">
        <v>547</v>
      </c>
      <c r="AM62" s="371">
        <v>1316228</v>
      </c>
      <c r="AN62" s="372">
        <v>363159</v>
      </c>
      <c r="AO62" s="373">
        <v>22</v>
      </c>
      <c r="AP62" s="374">
        <v>123717</v>
      </c>
      <c r="AQ62" s="375">
        <v>2.4</v>
      </c>
      <c r="AR62" s="376">
        <v>19.600000000000001</v>
      </c>
    </row>
    <row r="63" spans="1:44">
      <c r="A63" s="297"/>
      <c r="B63" s="293"/>
      <c r="C63" s="293"/>
      <c r="D63" s="293"/>
      <c r="E63" s="293"/>
      <c r="F63" s="293"/>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3"/>
      <c r="AE63" s="293"/>
      <c r="AF63" s="293"/>
      <c r="AG63" s="293"/>
      <c r="AH63" s="293"/>
      <c r="AI63" s="293"/>
      <c r="AJ63" s="293"/>
      <c r="AK63" s="293"/>
      <c r="AL63" s="293"/>
      <c r="AM63" s="293"/>
      <c r="AN63" s="293"/>
      <c r="AO63" s="293"/>
      <c r="AP63" s="293"/>
      <c r="AQ63" s="293"/>
      <c r="AR63" s="293"/>
    </row>
    <row r="64" spans="1:44">
      <c r="A64" s="297"/>
      <c r="B64" s="293"/>
      <c r="C64" s="293"/>
      <c r="D64" s="293"/>
      <c r="E64" s="293"/>
      <c r="F64" s="293"/>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3"/>
      <c r="AE64" s="293"/>
      <c r="AF64" s="293"/>
      <c r="AG64" s="293"/>
      <c r="AH64" s="293"/>
      <c r="AI64" s="293"/>
      <c r="AJ64" s="293"/>
      <c r="AK64" s="293"/>
      <c r="AL64" s="293"/>
      <c r="AM64" s="293"/>
      <c r="AN64" s="293"/>
      <c r="AO64" s="293"/>
      <c r="AP64" s="293"/>
      <c r="AQ64" s="293"/>
      <c r="AR64" s="293"/>
    </row>
    <row r="65" spans="1:46">
      <c r="A65" s="297"/>
      <c r="B65" s="293"/>
      <c r="C65" s="293"/>
      <c r="D65" s="293"/>
      <c r="E65" s="293"/>
      <c r="F65" s="293"/>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3"/>
      <c r="AE65" s="293"/>
      <c r="AF65" s="293"/>
      <c r="AG65" s="293"/>
      <c r="AH65" s="293"/>
      <c r="AI65" s="293"/>
      <c r="AJ65" s="293"/>
      <c r="AK65" s="293"/>
      <c r="AL65" s="293"/>
      <c r="AM65" s="293"/>
      <c r="AN65" s="293"/>
      <c r="AO65" s="293"/>
      <c r="AP65" s="293"/>
      <c r="AQ65" s="293"/>
      <c r="AR65" s="293"/>
    </row>
    <row r="66" spans="1:46">
      <c r="A66" s="383"/>
      <c r="B66" s="350"/>
      <c r="C66" s="350"/>
      <c r="D66" s="350"/>
      <c r="E66" s="350"/>
      <c r="F66" s="350"/>
      <c r="G66" s="350"/>
      <c r="H66" s="350"/>
      <c r="I66" s="350"/>
      <c r="J66" s="350"/>
      <c r="K66" s="350"/>
      <c r="L66" s="350"/>
      <c r="M66" s="350"/>
      <c r="N66" s="350"/>
      <c r="O66" s="350"/>
      <c r="P66" s="350"/>
      <c r="Q66" s="350"/>
      <c r="R66" s="350"/>
      <c r="S66" s="350"/>
      <c r="T66" s="350"/>
      <c r="U66" s="350"/>
      <c r="V66" s="350"/>
      <c r="W66" s="350"/>
      <c r="X66" s="350"/>
      <c r="Y66" s="350"/>
      <c r="Z66" s="350"/>
      <c r="AA66" s="350"/>
      <c r="AB66" s="350"/>
      <c r="AC66" s="350"/>
      <c r="AD66" s="350"/>
      <c r="AE66" s="350"/>
      <c r="AF66" s="350"/>
      <c r="AG66" s="350"/>
      <c r="AH66" s="350"/>
      <c r="AI66" s="350"/>
      <c r="AJ66" s="350"/>
      <c r="AK66" s="350"/>
      <c r="AL66" s="350"/>
      <c r="AM66" s="350"/>
      <c r="AN66" s="350"/>
      <c r="AO66" s="350"/>
      <c r="AP66" s="350"/>
      <c r="AQ66" s="350"/>
      <c r="AR66" s="350"/>
      <c r="AS66" s="384"/>
    </row>
    <row r="67" spans="1:46" ht="13.5" hidden="1" customHeight="1">
      <c r="AK67" s="293"/>
      <c r="AL67" s="293"/>
      <c r="AM67" s="293"/>
      <c r="AN67" s="293"/>
      <c r="AO67" s="293"/>
      <c r="AP67" s="293"/>
      <c r="AQ67" s="293"/>
      <c r="AR67" s="293"/>
      <c r="AS67" s="293"/>
      <c r="AT67" s="293"/>
    </row>
    <row r="68" spans="1:46" ht="13.5" hidden="1" customHeight="1">
      <c r="AK68" s="293"/>
      <c r="AL68" s="293"/>
      <c r="AM68" s="293"/>
      <c r="AN68" s="293"/>
      <c r="AO68" s="293"/>
      <c r="AP68" s="293"/>
      <c r="AQ68" s="293"/>
      <c r="AR68" s="293"/>
    </row>
    <row r="69" spans="1:46" ht="13.5" hidden="1" customHeight="1">
      <c r="AK69" s="293"/>
      <c r="AL69" s="293"/>
      <c r="AM69" s="293"/>
      <c r="AN69" s="293"/>
      <c r="AO69" s="293"/>
      <c r="AP69" s="293"/>
      <c r="AQ69" s="293"/>
      <c r="AR69" s="293"/>
    </row>
    <row r="70" spans="1:46" hidden="1">
      <c r="AK70" s="293"/>
      <c r="AL70" s="293"/>
      <c r="AM70" s="293"/>
      <c r="AN70" s="293"/>
      <c r="AO70" s="293"/>
      <c r="AP70" s="293"/>
      <c r="AQ70" s="293"/>
      <c r="AR70" s="293"/>
    </row>
    <row r="71" spans="1:46" hidden="1">
      <c r="AK71" s="293"/>
      <c r="AL71" s="293"/>
      <c r="AM71" s="293"/>
      <c r="AN71" s="293"/>
      <c r="AO71" s="293"/>
      <c r="AP71" s="293"/>
      <c r="AQ71" s="293"/>
      <c r="AR71" s="293"/>
    </row>
    <row r="72" spans="1:46" hidden="1">
      <c r="AK72" s="293"/>
      <c r="AL72" s="293"/>
      <c r="AM72" s="293"/>
      <c r="AN72" s="293"/>
      <c r="AO72" s="293"/>
      <c r="AP72" s="293"/>
      <c r="AQ72" s="293"/>
      <c r="AR72" s="293"/>
    </row>
    <row r="73" spans="1:46" hidden="1">
      <c r="AK73" s="293"/>
      <c r="AL73" s="293"/>
      <c r="AM73" s="293"/>
      <c r="AN73" s="293"/>
      <c r="AO73" s="293"/>
      <c r="AP73" s="293"/>
      <c r="AQ73" s="293"/>
      <c r="AR73" s="293"/>
    </row>
    <row r="74" spans="1:46" hidden="1"/>
  </sheetData>
  <sheetProtection algorithmName="SHA-512" hashValue="q5hMUopM1PiaqVYSRl7BB5P7mxGi7Y8ERxYv5GDRO+xkPy+5MPA1AWrurvCnBQxMvpv7ipQ86Hp6aPCdlTV2qg==" saltValue="g15CzN6io3GLVcWs6vc66Q==" spinCount="100000" sheet="1" objects="1" scenarios="1"/>
  <mergeCells count="25">
    <mergeCell ref="AK22:AN22"/>
    <mergeCell ref="AO7:AO8"/>
    <mergeCell ref="AK9:AN9"/>
    <mergeCell ref="AK10:AN10"/>
    <mergeCell ref="AK11:AN11"/>
    <mergeCell ref="AK12:AN12"/>
    <mergeCell ref="AK13:AN13"/>
    <mergeCell ref="AK14:AN14"/>
    <mergeCell ref="AK15:AN15"/>
    <mergeCell ref="AK16:AN16"/>
    <mergeCell ref="AK17:AN17"/>
    <mergeCell ref="AK21:AN21"/>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32"/>
  <sheetViews>
    <sheetView showGridLines="0" zoomScale="70" zoomScaleNormal="70" zoomScaleSheetLayoutView="55" workbookViewId="0"/>
  </sheetViews>
  <sheetFormatPr defaultColWidth="0" defaultRowHeight="13.5" customHeight="1" zeroHeight="1"/>
  <cols>
    <col min="1" max="125" width="2.5" style="291" customWidth="1"/>
    <col min="126" max="16384" width="9" style="290" hidden="1"/>
  </cols>
  <sheetData>
    <row r="1" spans="2:125"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2:125">
      <c r="B2" s="290"/>
      <c r="DG2" s="290"/>
    </row>
    <row r="3" spans="2:125">
      <c r="C3" s="290"/>
      <c r="D3" s="290"/>
      <c r="E3" s="290"/>
      <c r="F3" s="290"/>
      <c r="G3" s="290"/>
      <c r="H3" s="290"/>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H3" s="290"/>
      <c r="DI3" s="290"/>
      <c r="DJ3" s="290"/>
      <c r="DK3" s="290"/>
      <c r="DL3" s="290"/>
      <c r="DM3" s="290"/>
      <c r="DN3" s="290"/>
      <c r="DO3" s="290"/>
      <c r="DP3" s="290"/>
      <c r="DQ3" s="290"/>
      <c r="DR3" s="290"/>
      <c r="DS3" s="290"/>
      <c r="DT3" s="290"/>
      <c r="DU3" s="290"/>
    </row>
    <row r="4" spans="2:125"/>
    <row r="5" spans="2:125"/>
    <row r="6" spans="2:125"/>
    <row r="7" spans="2:125"/>
    <row r="8" spans="2:125"/>
    <row r="9" spans="2:125">
      <c r="DU9" s="290"/>
    </row>
    <row r="10" spans="2:125"/>
    <row r="11" spans="2:125"/>
    <row r="12" spans="2:125"/>
    <row r="13" spans="2:125"/>
    <row r="14" spans="2:125"/>
    <row r="15" spans="2:125"/>
    <row r="16" spans="2:125"/>
    <row r="17" spans="125:125">
      <c r="DU17" s="290"/>
    </row>
    <row r="18" spans="125:125"/>
    <row r="19" spans="125:125"/>
    <row r="20" spans="125:125">
      <c r="DU20" s="290"/>
    </row>
    <row r="21" spans="125:125">
      <c r="DU21" s="290"/>
    </row>
    <row r="22" spans="125:125"/>
    <row r="23" spans="125:125"/>
    <row r="24" spans="125:125"/>
    <row r="25" spans="125:125"/>
    <row r="26" spans="125:125"/>
    <row r="27" spans="125:125"/>
    <row r="28" spans="125:125">
      <c r="DU28" s="290"/>
    </row>
    <row r="29" spans="125:125"/>
    <row r="30" spans="125:125"/>
    <row r="31" spans="125:125"/>
    <row r="32" spans="125:125"/>
    <row r="33" spans="2:125">
      <c r="B33" s="290"/>
      <c r="G33" s="290"/>
      <c r="I33" s="290"/>
    </row>
    <row r="34" spans="2:125">
      <c r="C34" s="290"/>
      <c r="P34" s="290"/>
      <c r="DE34" s="290"/>
      <c r="DH34" s="290"/>
    </row>
    <row r="35" spans="2:125">
      <c r="D35" s="290"/>
      <c r="E35" s="290"/>
      <c r="DG35" s="290"/>
      <c r="DJ35" s="290"/>
      <c r="DP35" s="290"/>
      <c r="DQ35" s="290"/>
      <c r="DR35" s="290"/>
      <c r="DS35" s="290"/>
      <c r="DT35" s="290"/>
      <c r="DU35" s="290"/>
    </row>
    <row r="36" spans="2:125">
      <c r="F36" s="290"/>
      <c r="H36" s="290"/>
      <c r="J36" s="290"/>
      <c r="K36" s="290"/>
      <c r="L36" s="290"/>
      <c r="M36" s="290"/>
      <c r="N36" s="290"/>
      <c r="O36" s="290"/>
      <c r="Q36" s="290"/>
      <c r="R36" s="290"/>
      <c r="S36" s="290"/>
      <c r="T36" s="290"/>
      <c r="U36" s="290"/>
      <c r="V36" s="290"/>
      <c r="W36" s="290"/>
      <c r="X36" s="290"/>
      <c r="Y36" s="290"/>
      <c r="Z36" s="290"/>
      <c r="AA36" s="290"/>
      <c r="AB36" s="290"/>
      <c r="AC36" s="290"/>
      <c r="AD36" s="290"/>
      <c r="AE36" s="290"/>
      <c r="AF36" s="290"/>
      <c r="AG36" s="290"/>
      <c r="AH36" s="290"/>
      <c r="AI36" s="290"/>
      <c r="AJ36" s="290"/>
      <c r="AK36" s="290"/>
      <c r="AL36" s="290"/>
      <c r="AM36" s="290"/>
      <c r="AN36" s="290"/>
      <c r="AO36" s="290"/>
      <c r="AP36" s="290"/>
      <c r="AQ36" s="290"/>
      <c r="AR36" s="290"/>
      <c r="AS36" s="290"/>
      <c r="AT36" s="290"/>
      <c r="AU36" s="290"/>
      <c r="AV36" s="290"/>
      <c r="AW36" s="290"/>
      <c r="AX36" s="290"/>
      <c r="AY36" s="290"/>
      <c r="AZ36" s="290"/>
      <c r="BA36" s="290"/>
      <c r="BB36" s="290"/>
      <c r="BC36" s="290"/>
      <c r="BD36" s="290"/>
      <c r="BE36" s="290"/>
      <c r="BF36" s="290"/>
      <c r="BG36" s="290"/>
      <c r="BH36" s="290"/>
      <c r="BI36" s="290"/>
      <c r="BJ36" s="290"/>
      <c r="BK36" s="290"/>
      <c r="BL36" s="290"/>
      <c r="BM36" s="290"/>
      <c r="BN36" s="290"/>
      <c r="BO36" s="290"/>
      <c r="BP36" s="290"/>
      <c r="BQ36" s="290"/>
      <c r="BR36" s="290"/>
      <c r="BS36" s="290"/>
      <c r="BT36" s="290"/>
      <c r="BU36" s="290"/>
      <c r="BV36" s="290"/>
      <c r="BW36" s="290"/>
      <c r="BX36" s="290"/>
      <c r="BY36" s="290"/>
      <c r="BZ36" s="290"/>
      <c r="CA36" s="290"/>
      <c r="CB36" s="290"/>
      <c r="CC36" s="290"/>
      <c r="CD36" s="290"/>
      <c r="CE36" s="290"/>
      <c r="CF36" s="290"/>
      <c r="CG36" s="290"/>
      <c r="CH36" s="290"/>
      <c r="CI36" s="290"/>
      <c r="CJ36" s="290"/>
      <c r="CK36" s="290"/>
      <c r="CL36" s="290"/>
      <c r="CM36" s="290"/>
      <c r="CN36" s="290"/>
      <c r="CO36" s="290"/>
      <c r="CP36" s="290"/>
      <c r="CQ36" s="290"/>
      <c r="CR36" s="290"/>
      <c r="CS36" s="290"/>
      <c r="CT36" s="290"/>
      <c r="CU36" s="290"/>
      <c r="CV36" s="290"/>
      <c r="CW36" s="290"/>
      <c r="CX36" s="290"/>
      <c r="CY36" s="290"/>
      <c r="CZ36" s="290"/>
      <c r="DA36" s="290"/>
      <c r="DB36" s="290"/>
      <c r="DC36" s="290"/>
      <c r="DD36" s="290"/>
      <c r="DF36" s="290"/>
      <c r="DI36" s="290"/>
      <c r="DK36" s="290"/>
      <c r="DL36" s="290"/>
      <c r="DM36" s="290"/>
      <c r="DN36" s="290"/>
      <c r="DO36" s="290"/>
      <c r="DP36" s="290"/>
      <c r="DQ36" s="290"/>
      <c r="DR36" s="290"/>
      <c r="DS36" s="290"/>
      <c r="DT36" s="290"/>
      <c r="DU36" s="290"/>
    </row>
    <row r="37" spans="2:125">
      <c r="DU37" s="290"/>
    </row>
    <row r="38" spans="2:125">
      <c r="DT38" s="290"/>
      <c r="DU38" s="290"/>
    </row>
    <row r="39" spans="2:125"/>
    <row r="40" spans="2:125">
      <c r="DH40" s="290"/>
    </row>
    <row r="41" spans="2:125">
      <c r="DE41" s="290"/>
    </row>
    <row r="42" spans="2:125">
      <c r="DG42" s="290"/>
      <c r="DJ42" s="290"/>
    </row>
    <row r="43" spans="2:125">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F43" s="290"/>
      <c r="DI43" s="290"/>
      <c r="DK43" s="290"/>
      <c r="DL43" s="290"/>
      <c r="DM43" s="290"/>
      <c r="DN43" s="290"/>
      <c r="DO43" s="290"/>
      <c r="DP43" s="290"/>
      <c r="DQ43" s="290"/>
      <c r="DR43" s="290"/>
      <c r="DS43" s="290"/>
      <c r="DT43" s="290"/>
      <c r="DU43" s="290"/>
    </row>
    <row r="44" spans="2:125">
      <c r="DU44" s="290"/>
    </row>
    <row r="45" spans="2:125"/>
    <row r="46" spans="2:125"/>
    <row r="47" spans="2:125"/>
    <row r="48" spans="2:125">
      <c r="DT48" s="290"/>
      <c r="DU48" s="290"/>
    </row>
    <row r="49" spans="120:125">
      <c r="DU49" s="290"/>
    </row>
    <row r="50" spans="120:125">
      <c r="DU50" s="290"/>
    </row>
    <row r="51" spans="120:125">
      <c r="DP51" s="290"/>
      <c r="DQ51" s="290"/>
      <c r="DR51" s="290"/>
      <c r="DS51" s="290"/>
      <c r="DT51" s="290"/>
      <c r="DU51" s="290"/>
    </row>
    <row r="52" spans="120:125"/>
    <row r="53" spans="120:125"/>
    <row r="54" spans="120:125">
      <c r="DU54" s="290"/>
    </row>
    <row r="55" spans="120:125"/>
    <row r="56" spans="120:125"/>
    <row r="57" spans="120:125"/>
    <row r="58" spans="120:125">
      <c r="DU58" s="290"/>
    </row>
    <row r="59" spans="120:125"/>
    <row r="60" spans="120:125"/>
    <row r="61" spans="120:125"/>
    <row r="62" spans="120:125"/>
    <row r="63" spans="120:125">
      <c r="DU63" s="290"/>
    </row>
    <row r="64" spans="120:125">
      <c r="DT64" s="290"/>
      <c r="DU64" s="290"/>
    </row>
    <row r="65" spans="123:125"/>
    <row r="66" spans="123:125"/>
    <row r="67" spans="123:125"/>
    <row r="68" spans="123:125"/>
    <row r="69" spans="123:125">
      <c r="DS69" s="290"/>
      <c r="DT69" s="290"/>
      <c r="DU69" s="290"/>
    </row>
    <row r="70" spans="123:125"/>
    <row r="71" spans="123:125"/>
    <row r="72" spans="123:125"/>
    <row r="73" spans="123:125"/>
    <row r="74" spans="123:125"/>
    <row r="75" spans="123:125"/>
    <row r="76" spans="123:125"/>
    <row r="77" spans="123:125"/>
    <row r="78" spans="123:125"/>
    <row r="79" spans="123:125"/>
    <row r="80" spans="123:125"/>
    <row r="81" spans="116:125"/>
    <row r="82" spans="116:125">
      <c r="DL82" s="290"/>
    </row>
    <row r="83" spans="116:125">
      <c r="DM83" s="290"/>
      <c r="DN83" s="290"/>
      <c r="DO83" s="290"/>
      <c r="DP83" s="290"/>
      <c r="DQ83" s="290"/>
      <c r="DR83" s="290"/>
      <c r="DS83" s="290"/>
      <c r="DT83" s="290"/>
      <c r="DU83" s="290"/>
    </row>
    <row r="84" spans="116:125"/>
    <row r="85" spans="116:125"/>
    <row r="86" spans="116:125"/>
    <row r="87" spans="116:125"/>
    <row r="88" spans="116:125">
      <c r="DU88" s="290"/>
    </row>
    <row r="89" spans="116:125"/>
    <row r="90" spans="116:125"/>
    <row r="91" spans="116:125"/>
    <row r="92" spans="116:125" ht="13.5" customHeight="1"/>
    <row r="93" spans="116:125" ht="13.5" customHeight="1"/>
    <row r="94" spans="116:125" ht="13.5" customHeight="1">
      <c r="DS94" s="290"/>
      <c r="DT94" s="290"/>
      <c r="DU94" s="290"/>
    </row>
    <row r="95" spans="116:125" ht="13.5" customHeight="1">
      <c r="DU95" s="290"/>
    </row>
    <row r="96" spans="116:125" ht="13.5" customHeight="1"/>
    <row r="97" spans="124:125" ht="13.5" customHeight="1"/>
    <row r="98" spans="124:125" ht="13.5" customHeight="1"/>
    <row r="99" spans="124:125" ht="13.5" customHeight="1"/>
    <row r="100" spans="124:125" ht="13.5" customHeight="1"/>
    <row r="101" spans="124:125" ht="13.5" customHeight="1">
      <c r="DU101" s="290"/>
    </row>
    <row r="102" spans="124:125" ht="13.5" customHeight="1"/>
    <row r="103" spans="124:125" ht="13.5" customHeight="1"/>
    <row r="104" spans="124:125" ht="13.5" customHeight="1">
      <c r="DT104" s="290"/>
      <c r="DU104" s="290"/>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290" t="s">
        <v>554</v>
      </c>
    </row>
    <row r="117" spans="125:125" ht="13.5" hidden="1" customHeight="1"/>
    <row r="118" spans="125:125" ht="13.5" hidden="1" customHeight="1"/>
    <row r="119" spans="125:125" ht="13.5" hidden="1" customHeight="1"/>
    <row r="120" spans="125:125" ht="13.5" hidden="1" customHeight="1"/>
    <row r="121" spans="125:125" ht="13.5" hidden="1" customHeight="1">
      <c r="DU121" s="290"/>
    </row>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AcF77VrVyuPLlPMpj+lGfnAUKtHINv9B4dibgOLn/hNIEPcUrs56LnnDg0gI2oZVEyZr7yTPG8zW57zHY8c7Gw==" saltValue="h26VTQCFSO5Ndo1WzS/eD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32"/>
  <sheetViews>
    <sheetView showGridLines="0" zoomScale="70" zoomScaleNormal="70" zoomScaleSheetLayoutView="55" workbookViewId="0"/>
  </sheetViews>
  <sheetFormatPr defaultColWidth="0" defaultRowHeight="13.5" customHeight="1" zeroHeight="1"/>
  <cols>
    <col min="1" max="125" width="2.5" style="291" customWidth="1"/>
    <col min="126" max="142" width="0" style="290" hidden="1" customWidth="1"/>
    <col min="143" max="16384" width="9" style="290" hidden="1"/>
  </cols>
  <sheetData>
    <row r="1" spans="1:125" ht="13.5" customHeight="1">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1:125">
      <c r="B2" s="290"/>
      <c r="T2" s="290"/>
    </row>
    <row r="3" spans="1:12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G3" s="290"/>
      <c r="DH3" s="290"/>
      <c r="DI3" s="290"/>
      <c r="DJ3" s="290"/>
      <c r="DK3" s="290"/>
      <c r="DL3" s="290"/>
      <c r="DM3" s="290"/>
      <c r="DN3" s="290"/>
      <c r="DO3" s="290"/>
      <c r="DP3" s="290"/>
      <c r="DQ3" s="290"/>
      <c r="DR3" s="290"/>
      <c r="DS3" s="290"/>
      <c r="DT3" s="290"/>
      <c r="DU3" s="290"/>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290"/>
      <c r="G33" s="290"/>
      <c r="I33" s="290"/>
    </row>
    <row r="34" spans="2:125">
      <c r="C34" s="290"/>
      <c r="P34" s="290"/>
      <c r="R34" s="290"/>
      <c r="U34" s="290"/>
    </row>
    <row r="35" spans="2:125">
      <c r="D35" s="290"/>
      <c r="E35" s="290"/>
      <c r="T35" s="290"/>
      <c r="W35" s="290"/>
      <c r="X35" s="290"/>
      <c r="Y35" s="290"/>
      <c r="Z35" s="290"/>
      <c r="AA35" s="290"/>
      <c r="AB35" s="290"/>
      <c r="AC35" s="290"/>
      <c r="AD35" s="290"/>
      <c r="AE35" s="290"/>
      <c r="AF35" s="290"/>
      <c r="AG35" s="290"/>
      <c r="AH35" s="290"/>
      <c r="AI35" s="290"/>
      <c r="AJ35" s="290"/>
      <c r="AK35" s="290"/>
      <c r="AL35" s="290"/>
      <c r="AM35" s="290"/>
      <c r="AN35" s="290"/>
      <c r="AO35" s="290"/>
      <c r="AP35" s="290"/>
      <c r="AQ35" s="290"/>
      <c r="AR35" s="290"/>
      <c r="AS35" s="290"/>
      <c r="AT35" s="290"/>
      <c r="AU35" s="290"/>
      <c r="AV35" s="290"/>
      <c r="AW35" s="290"/>
      <c r="AX35" s="290"/>
      <c r="AY35" s="290"/>
      <c r="AZ35" s="290"/>
      <c r="BA35" s="290"/>
      <c r="BB35" s="290"/>
      <c r="BC35" s="290"/>
      <c r="BD35" s="290"/>
      <c r="BE35" s="290"/>
      <c r="BF35" s="290"/>
      <c r="BG35" s="290"/>
      <c r="BH35" s="290"/>
      <c r="BI35" s="290"/>
      <c r="BJ35" s="290"/>
      <c r="BK35" s="290"/>
      <c r="BL35" s="290"/>
      <c r="BM35" s="290"/>
      <c r="BN35" s="290"/>
      <c r="BO35" s="290"/>
      <c r="BP35" s="290"/>
      <c r="BQ35" s="290"/>
      <c r="BR35" s="290"/>
      <c r="BS35" s="290"/>
      <c r="BT35" s="290"/>
      <c r="BU35" s="290"/>
      <c r="BV35" s="290"/>
      <c r="BW35" s="290"/>
      <c r="BX35" s="290"/>
      <c r="BY35" s="290"/>
      <c r="BZ35" s="290"/>
      <c r="CA35" s="290"/>
      <c r="CB35" s="290"/>
      <c r="CC35" s="290"/>
      <c r="CD35" s="290"/>
      <c r="CE35" s="290"/>
      <c r="CF35" s="290"/>
      <c r="CG35" s="290"/>
      <c r="CH35" s="290"/>
      <c r="CI35" s="290"/>
      <c r="CJ35" s="290"/>
      <c r="CK35" s="290"/>
      <c r="CL35" s="290"/>
      <c r="CM35" s="290"/>
      <c r="CN35" s="290"/>
      <c r="CO35" s="290"/>
      <c r="CP35" s="290"/>
      <c r="CQ35" s="290"/>
      <c r="CR35" s="290"/>
      <c r="CS35" s="290"/>
      <c r="CT35" s="290"/>
      <c r="CU35" s="290"/>
      <c r="CV35" s="290"/>
      <c r="CW35" s="290"/>
      <c r="CX35" s="290"/>
      <c r="CY35" s="290"/>
      <c r="CZ35" s="290"/>
      <c r="DA35" s="290"/>
      <c r="DB35" s="290"/>
      <c r="DC35" s="290"/>
      <c r="DD35" s="290"/>
      <c r="DE35" s="290"/>
      <c r="DF35" s="290"/>
      <c r="DG35" s="290"/>
      <c r="DH35" s="290"/>
      <c r="DI35" s="290"/>
      <c r="DJ35" s="290"/>
      <c r="DK35" s="290"/>
      <c r="DL35" s="290"/>
      <c r="DM35" s="290"/>
      <c r="DN35" s="290"/>
      <c r="DO35" s="290"/>
      <c r="DP35" s="290"/>
      <c r="DQ35" s="290"/>
      <c r="DR35" s="290"/>
      <c r="DS35" s="290"/>
      <c r="DT35" s="290"/>
      <c r="DU35" s="290"/>
    </row>
    <row r="36" spans="2:125">
      <c r="F36" s="290"/>
      <c r="H36" s="290"/>
      <c r="J36" s="290"/>
      <c r="K36" s="290"/>
      <c r="L36" s="290"/>
      <c r="M36" s="290"/>
      <c r="N36" s="290"/>
      <c r="O36" s="290"/>
      <c r="Q36" s="290"/>
      <c r="S36" s="290"/>
      <c r="V36" s="290"/>
    </row>
    <row r="37" spans="2:125"/>
    <row r="38" spans="2:125"/>
    <row r="39" spans="2:125"/>
    <row r="40" spans="2:125">
      <c r="U40" s="290"/>
    </row>
    <row r="41" spans="2:125">
      <c r="R41" s="290"/>
    </row>
    <row r="42" spans="2:125">
      <c r="T42" s="290"/>
      <c r="W42" s="290"/>
      <c r="X42" s="290"/>
      <c r="Y42" s="290"/>
      <c r="Z42" s="290"/>
      <c r="AA42" s="290"/>
      <c r="AB42" s="290"/>
      <c r="AC42" s="290"/>
      <c r="AD42" s="290"/>
      <c r="AE42" s="290"/>
      <c r="AF42" s="290"/>
      <c r="AG42" s="290"/>
      <c r="AH42" s="290"/>
      <c r="AI42" s="290"/>
      <c r="AJ42" s="290"/>
      <c r="AK42" s="290"/>
      <c r="AL42" s="290"/>
      <c r="AM42" s="290"/>
      <c r="AN42" s="290"/>
      <c r="AO42" s="290"/>
      <c r="AP42" s="290"/>
      <c r="AQ42" s="290"/>
      <c r="AR42" s="290"/>
      <c r="AS42" s="290"/>
      <c r="AT42" s="290"/>
      <c r="AU42" s="290"/>
      <c r="AV42" s="290"/>
      <c r="AW42" s="290"/>
      <c r="AX42" s="290"/>
      <c r="AY42" s="290"/>
      <c r="AZ42" s="290"/>
      <c r="BA42" s="290"/>
      <c r="BB42" s="290"/>
      <c r="BC42" s="290"/>
      <c r="BD42" s="290"/>
      <c r="BE42" s="290"/>
      <c r="BF42" s="290"/>
      <c r="BG42" s="290"/>
      <c r="BH42" s="290"/>
      <c r="BI42" s="290"/>
      <c r="BJ42" s="290"/>
      <c r="BK42" s="290"/>
      <c r="BL42" s="290"/>
      <c r="BM42" s="290"/>
      <c r="BN42" s="290"/>
      <c r="BO42" s="290"/>
      <c r="BP42" s="290"/>
      <c r="BQ42" s="290"/>
      <c r="BR42" s="290"/>
      <c r="BS42" s="290"/>
      <c r="BT42" s="290"/>
      <c r="BU42" s="290"/>
      <c r="BV42" s="290"/>
      <c r="BW42" s="290"/>
      <c r="BX42" s="290"/>
      <c r="BY42" s="290"/>
      <c r="BZ42" s="290"/>
      <c r="CA42" s="290"/>
      <c r="CB42" s="290"/>
      <c r="CC42" s="290"/>
      <c r="CD42" s="290"/>
      <c r="CE42" s="290"/>
      <c r="CF42" s="290"/>
      <c r="CG42" s="290"/>
      <c r="CH42" s="290"/>
      <c r="CI42" s="290"/>
      <c r="CJ42" s="290"/>
      <c r="CK42" s="290"/>
      <c r="CL42" s="290"/>
      <c r="CM42" s="290"/>
      <c r="CN42" s="290"/>
      <c r="CO42" s="290"/>
      <c r="CP42" s="290"/>
      <c r="CQ42" s="290"/>
      <c r="CR42" s="290"/>
      <c r="CS42" s="290"/>
      <c r="CT42" s="290"/>
      <c r="CU42" s="290"/>
      <c r="CV42" s="290"/>
      <c r="CW42" s="290"/>
      <c r="CX42" s="290"/>
      <c r="CY42" s="290"/>
      <c r="CZ42" s="290"/>
      <c r="DA42" s="290"/>
      <c r="DB42" s="290"/>
      <c r="DC42" s="290"/>
      <c r="DD42" s="290"/>
      <c r="DE42" s="290"/>
      <c r="DF42" s="290"/>
      <c r="DG42" s="290"/>
      <c r="DH42" s="290"/>
      <c r="DI42" s="290"/>
      <c r="DJ42" s="290"/>
      <c r="DK42" s="290"/>
      <c r="DL42" s="290"/>
      <c r="DM42" s="290"/>
      <c r="DN42" s="290"/>
      <c r="DO42" s="290"/>
      <c r="DP42" s="290"/>
      <c r="DQ42" s="290"/>
      <c r="DR42" s="290"/>
      <c r="DS42" s="290"/>
      <c r="DT42" s="290"/>
      <c r="DU42" s="290"/>
    </row>
    <row r="43" spans="2:125">
      <c r="Q43" s="290"/>
      <c r="S43" s="290"/>
      <c r="V43" s="290"/>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291" t="s">
        <v>555</v>
      </c>
    </row>
    <row r="117" spans="125:125" ht="13.5" hidden="1" customHeight="1"/>
    <row r="118" spans="125:125" ht="13.5" hidden="1" customHeight="1"/>
    <row r="119" spans="125:125" ht="13.5" hidden="1" customHeight="1"/>
    <row r="120" spans="125:125" ht="13.5" hidden="1" customHeight="1"/>
    <row r="121" spans="125:125" ht="13.5" hidden="1" customHeight="1"/>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HhEZhp592LfcYnftrdJr0vr6lp/OxuiwhO+vTA3gLghmDSxWqUBlf5a+bg9yGq6v0z83ARSjySj4KEE53Cf/JQ==" saltValue="TXkHCGSg6g7jJjQqjp8c8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55" zoomScaleNormal="55"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556</v>
      </c>
      <c r="G46" s="8" t="s">
        <v>557</v>
      </c>
      <c r="H46" s="8" t="s">
        <v>558</v>
      </c>
      <c r="I46" s="8" t="s">
        <v>559</v>
      </c>
      <c r="J46" s="9" t="s">
        <v>560</v>
      </c>
    </row>
    <row r="47" spans="2:10" ht="57.75" customHeight="1">
      <c r="B47" s="10"/>
      <c r="C47" s="1232" t="s">
        <v>3</v>
      </c>
      <c r="D47" s="1232"/>
      <c r="E47" s="1233"/>
      <c r="F47" s="11">
        <v>25.63</v>
      </c>
      <c r="G47" s="12">
        <v>24.93</v>
      </c>
      <c r="H47" s="12">
        <v>26.51</v>
      </c>
      <c r="I47" s="12">
        <v>30.51</v>
      </c>
      <c r="J47" s="13">
        <v>25.03</v>
      </c>
    </row>
    <row r="48" spans="2:10" ht="57.75" customHeight="1">
      <c r="B48" s="14"/>
      <c r="C48" s="1234" t="s">
        <v>4</v>
      </c>
      <c r="D48" s="1234"/>
      <c r="E48" s="1235"/>
      <c r="F48" s="15">
        <v>3.1</v>
      </c>
      <c r="G48" s="16">
        <v>3.54</v>
      </c>
      <c r="H48" s="16">
        <v>4.8899999999999997</v>
      </c>
      <c r="I48" s="16">
        <v>1.97</v>
      </c>
      <c r="J48" s="17">
        <v>1.86</v>
      </c>
    </row>
    <row r="49" spans="2:10" ht="57.75" customHeight="1" thickBot="1">
      <c r="B49" s="18"/>
      <c r="C49" s="1236" t="s">
        <v>5</v>
      </c>
      <c r="D49" s="1236"/>
      <c r="E49" s="1237"/>
      <c r="F49" s="19">
        <v>15.46</v>
      </c>
      <c r="G49" s="20">
        <v>10.08</v>
      </c>
      <c r="H49" s="20">
        <v>7.61</v>
      </c>
      <c r="I49" s="20">
        <v>3.15</v>
      </c>
      <c r="J49" s="21" t="s">
        <v>561</v>
      </c>
    </row>
    <row r="50" spans="2:10" ht="13.5" customHeight="1"/>
    <row r="51" spans="2:10" ht="13.5" hidden="1" customHeight="1"/>
    <row r="52" spans="2:10" ht="13.5" hidden="1" customHeight="1"/>
    <row r="53" spans="2:10" ht="13.5" hidden="1" customHeight="1"/>
  </sheetData>
  <sheetProtection algorithmName="SHA-512" hashValue="NRzoJI5Ej8yEo7t6qUZDYVG8xLDr3X8l1MVqDwVf3pH9dFmR67XGEVuRbA1R9ZYyuN7dbuSpJy0oD5HTO/XwhA==" saltValue="QsQQXOyPNM4gVskaT8hvH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55" zoomScaleNormal="55"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556</v>
      </c>
      <c r="G33" s="29" t="s">
        <v>557</v>
      </c>
      <c r="H33" s="29" t="s">
        <v>558</v>
      </c>
      <c r="I33" s="29" t="s">
        <v>559</v>
      </c>
      <c r="J33" s="30" t="s">
        <v>560</v>
      </c>
      <c r="K33" s="22"/>
      <c r="L33" s="22"/>
      <c r="M33" s="22"/>
      <c r="N33" s="22"/>
      <c r="O33" s="22"/>
      <c r="P33" s="22"/>
    </row>
    <row r="34" spans="1:16" ht="39" customHeight="1">
      <c r="A34" s="22"/>
      <c r="B34" s="31"/>
      <c r="C34" s="1244" t="s">
        <v>562</v>
      </c>
      <c r="D34" s="1244"/>
      <c r="E34" s="1245"/>
      <c r="F34" s="32">
        <v>17.75</v>
      </c>
      <c r="G34" s="33">
        <v>17.420000000000002</v>
      </c>
      <c r="H34" s="33">
        <v>17.690000000000001</v>
      </c>
      <c r="I34" s="33">
        <v>17.8</v>
      </c>
      <c r="J34" s="34">
        <v>16.350000000000001</v>
      </c>
      <c r="K34" s="22"/>
      <c r="L34" s="22"/>
      <c r="M34" s="22"/>
      <c r="N34" s="22"/>
      <c r="O34" s="22"/>
      <c r="P34" s="22"/>
    </row>
    <row r="35" spans="1:16" ht="39" customHeight="1">
      <c r="A35" s="22"/>
      <c r="B35" s="35"/>
      <c r="C35" s="1238" t="s">
        <v>563</v>
      </c>
      <c r="D35" s="1239"/>
      <c r="E35" s="1240"/>
      <c r="F35" s="36">
        <v>3.1</v>
      </c>
      <c r="G35" s="37">
        <v>3.53</v>
      </c>
      <c r="H35" s="37">
        <v>4.88</v>
      </c>
      <c r="I35" s="37">
        <v>1.96</v>
      </c>
      <c r="J35" s="38">
        <v>1.86</v>
      </c>
      <c r="K35" s="22"/>
      <c r="L35" s="22"/>
      <c r="M35" s="22"/>
      <c r="N35" s="22"/>
      <c r="O35" s="22"/>
      <c r="P35" s="22"/>
    </row>
    <row r="36" spans="1:16" ht="39" customHeight="1">
      <c r="A36" s="22"/>
      <c r="B36" s="35"/>
      <c r="C36" s="1238" t="s">
        <v>564</v>
      </c>
      <c r="D36" s="1239"/>
      <c r="E36" s="1240"/>
      <c r="F36" s="36">
        <v>0.15</v>
      </c>
      <c r="G36" s="37">
        <v>0.1</v>
      </c>
      <c r="H36" s="37">
        <v>0.31</v>
      </c>
      <c r="I36" s="37">
        <v>0.33</v>
      </c>
      <c r="J36" s="38">
        <v>0.62</v>
      </c>
      <c r="K36" s="22"/>
      <c r="L36" s="22"/>
      <c r="M36" s="22"/>
      <c r="N36" s="22"/>
      <c r="O36" s="22"/>
      <c r="P36" s="22"/>
    </row>
    <row r="37" spans="1:16" ht="39" customHeight="1">
      <c r="A37" s="22"/>
      <c r="B37" s="35"/>
      <c r="C37" s="1238" t="s">
        <v>565</v>
      </c>
      <c r="D37" s="1239"/>
      <c r="E37" s="1240"/>
      <c r="F37" s="36">
        <v>0.09</v>
      </c>
      <c r="G37" s="37">
        <v>0.09</v>
      </c>
      <c r="H37" s="37">
        <v>0.15</v>
      </c>
      <c r="I37" s="37">
        <v>0.03</v>
      </c>
      <c r="J37" s="38">
        <v>0.09</v>
      </c>
      <c r="K37" s="22"/>
      <c r="L37" s="22"/>
      <c r="M37" s="22"/>
      <c r="N37" s="22"/>
      <c r="O37" s="22"/>
      <c r="P37" s="22"/>
    </row>
    <row r="38" spans="1:16" ht="39" customHeight="1">
      <c r="A38" s="22"/>
      <c r="B38" s="35"/>
      <c r="C38" s="1238" t="s">
        <v>566</v>
      </c>
      <c r="D38" s="1239"/>
      <c r="E38" s="1240"/>
      <c r="F38" s="36">
        <v>0.03</v>
      </c>
      <c r="G38" s="37">
        <v>0</v>
      </c>
      <c r="H38" s="37">
        <v>0.02</v>
      </c>
      <c r="I38" s="37">
        <v>0.01</v>
      </c>
      <c r="J38" s="38">
        <v>0.01</v>
      </c>
      <c r="K38" s="22"/>
      <c r="L38" s="22"/>
      <c r="M38" s="22"/>
      <c r="N38" s="22"/>
      <c r="O38" s="22"/>
      <c r="P38" s="22"/>
    </row>
    <row r="39" spans="1:16" ht="39" customHeight="1">
      <c r="A39" s="22"/>
      <c r="B39" s="35"/>
      <c r="C39" s="1238" t="s">
        <v>567</v>
      </c>
      <c r="D39" s="1239"/>
      <c r="E39" s="1240"/>
      <c r="F39" s="36">
        <v>0.47</v>
      </c>
      <c r="G39" s="37">
        <v>0.09</v>
      </c>
      <c r="H39" s="37">
        <v>0.01</v>
      </c>
      <c r="I39" s="37">
        <v>0.04</v>
      </c>
      <c r="J39" s="38">
        <v>0</v>
      </c>
      <c r="K39" s="22"/>
      <c r="L39" s="22"/>
      <c r="M39" s="22"/>
      <c r="N39" s="22"/>
      <c r="O39" s="22"/>
      <c r="P39" s="22"/>
    </row>
    <row r="40" spans="1:16" ht="39" customHeight="1">
      <c r="A40" s="22"/>
      <c r="B40" s="35"/>
      <c r="C40" s="1238" t="s">
        <v>568</v>
      </c>
      <c r="D40" s="1239"/>
      <c r="E40" s="1240"/>
      <c r="F40" s="36">
        <v>0</v>
      </c>
      <c r="G40" s="37">
        <v>0</v>
      </c>
      <c r="H40" s="37">
        <v>0</v>
      </c>
      <c r="I40" s="37">
        <v>0</v>
      </c>
      <c r="J40" s="38">
        <v>0</v>
      </c>
      <c r="K40" s="22"/>
      <c r="L40" s="22"/>
      <c r="M40" s="22"/>
      <c r="N40" s="22"/>
      <c r="O40" s="22"/>
      <c r="P40" s="22"/>
    </row>
    <row r="41" spans="1:16" ht="39" customHeight="1">
      <c r="A41" s="22"/>
      <c r="B41" s="35"/>
      <c r="C41" s="1238" t="s">
        <v>569</v>
      </c>
      <c r="D41" s="1239"/>
      <c r="E41" s="1240"/>
      <c r="F41" s="36">
        <v>0</v>
      </c>
      <c r="G41" s="37">
        <v>0</v>
      </c>
      <c r="H41" s="37">
        <v>0</v>
      </c>
      <c r="I41" s="37">
        <v>0</v>
      </c>
      <c r="J41" s="38">
        <v>0</v>
      </c>
      <c r="K41" s="22"/>
      <c r="L41" s="22"/>
      <c r="M41" s="22"/>
      <c r="N41" s="22"/>
      <c r="O41" s="22"/>
      <c r="P41" s="22"/>
    </row>
    <row r="42" spans="1:16" ht="39" customHeight="1">
      <c r="A42" s="22"/>
      <c r="B42" s="39"/>
      <c r="C42" s="1238" t="s">
        <v>570</v>
      </c>
      <c r="D42" s="1239"/>
      <c r="E42" s="1240"/>
      <c r="F42" s="36" t="s">
        <v>514</v>
      </c>
      <c r="G42" s="37" t="s">
        <v>514</v>
      </c>
      <c r="H42" s="37" t="s">
        <v>514</v>
      </c>
      <c r="I42" s="37" t="s">
        <v>514</v>
      </c>
      <c r="J42" s="38" t="s">
        <v>514</v>
      </c>
      <c r="K42" s="22"/>
      <c r="L42" s="22"/>
      <c r="M42" s="22"/>
      <c r="N42" s="22"/>
      <c r="O42" s="22"/>
      <c r="P42" s="22"/>
    </row>
    <row r="43" spans="1:16" ht="39" customHeight="1" thickBot="1">
      <c r="A43" s="22"/>
      <c r="B43" s="40"/>
      <c r="C43" s="1241" t="s">
        <v>571</v>
      </c>
      <c r="D43" s="1242"/>
      <c r="E43" s="1243"/>
      <c r="F43" s="41">
        <v>0</v>
      </c>
      <c r="G43" s="42">
        <v>0</v>
      </c>
      <c r="H43" s="42">
        <v>0</v>
      </c>
      <c r="I43" s="42">
        <v>0</v>
      </c>
      <c r="J43" s="43">
        <v>0</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algorithmName="SHA-512" hashValue="JdS8kh5bFFHCLh3ysfduzO5/ZenBi23R/JZS3s9E9JrlmmorqSOm0XhRhqlMmM9fYx7uxkEtS0glROk1jzTvPQ==" saltValue="mMtLTfHgapzbTzHuEONCD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55" zoomScaleNormal="55"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556</v>
      </c>
      <c r="L44" s="56" t="s">
        <v>557</v>
      </c>
      <c r="M44" s="56" t="s">
        <v>558</v>
      </c>
      <c r="N44" s="56" t="s">
        <v>559</v>
      </c>
      <c r="O44" s="57" t="s">
        <v>560</v>
      </c>
      <c r="P44" s="48"/>
      <c r="Q44" s="48"/>
      <c r="R44" s="48"/>
      <c r="S44" s="48"/>
      <c r="T44" s="48"/>
      <c r="U44" s="48"/>
    </row>
    <row r="45" spans="1:21" ht="30.75" customHeight="1">
      <c r="A45" s="48"/>
      <c r="B45" s="1264" t="s">
        <v>11</v>
      </c>
      <c r="C45" s="1265"/>
      <c r="D45" s="58"/>
      <c r="E45" s="1270" t="s">
        <v>12</v>
      </c>
      <c r="F45" s="1270"/>
      <c r="G45" s="1270"/>
      <c r="H45" s="1270"/>
      <c r="I45" s="1270"/>
      <c r="J45" s="1271"/>
      <c r="K45" s="59">
        <v>700</v>
      </c>
      <c r="L45" s="60">
        <v>682</v>
      </c>
      <c r="M45" s="60">
        <v>649</v>
      </c>
      <c r="N45" s="60">
        <v>589</v>
      </c>
      <c r="O45" s="61">
        <v>571</v>
      </c>
      <c r="P45" s="48"/>
      <c r="Q45" s="48"/>
      <c r="R45" s="48"/>
      <c r="S45" s="48"/>
      <c r="T45" s="48"/>
      <c r="U45" s="48"/>
    </row>
    <row r="46" spans="1:21" ht="30.75" customHeight="1">
      <c r="A46" s="48"/>
      <c r="B46" s="1266"/>
      <c r="C46" s="1267"/>
      <c r="D46" s="62"/>
      <c r="E46" s="1248" t="s">
        <v>13</v>
      </c>
      <c r="F46" s="1248"/>
      <c r="G46" s="1248"/>
      <c r="H46" s="1248"/>
      <c r="I46" s="1248"/>
      <c r="J46" s="1249"/>
      <c r="K46" s="63" t="s">
        <v>514</v>
      </c>
      <c r="L46" s="64" t="s">
        <v>514</v>
      </c>
      <c r="M46" s="64" t="s">
        <v>514</v>
      </c>
      <c r="N46" s="64" t="s">
        <v>514</v>
      </c>
      <c r="O46" s="65" t="s">
        <v>514</v>
      </c>
      <c r="P46" s="48"/>
      <c r="Q46" s="48"/>
      <c r="R46" s="48"/>
      <c r="S46" s="48"/>
      <c r="T46" s="48"/>
      <c r="U46" s="48"/>
    </row>
    <row r="47" spans="1:21" ht="30.75" customHeight="1">
      <c r="A47" s="48"/>
      <c r="B47" s="1266"/>
      <c r="C47" s="1267"/>
      <c r="D47" s="62"/>
      <c r="E47" s="1248" t="s">
        <v>14</v>
      </c>
      <c r="F47" s="1248"/>
      <c r="G47" s="1248"/>
      <c r="H47" s="1248"/>
      <c r="I47" s="1248"/>
      <c r="J47" s="1249"/>
      <c r="K47" s="63" t="s">
        <v>514</v>
      </c>
      <c r="L47" s="64" t="s">
        <v>514</v>
      </c>
      <c r="M47" s="64" t="s">
        <v>514</v>
      </c>
      <c r="N47" s="64" t="s">
        <v>514</v>
      </c>
      <c r="O47" s="65" t="s">
        <v>514</v>
      </c>
      <c r="P47" s="48"/>
      <c r="Q47" s="48"/>
      <c r="R47" s="48"/>
      <c r="S47" s="48"/>
      <c r="T47" s="48"/>
      <c r="U47" s="48"/>
    </row>
    <row r="48" spans="1:21" ht="30.75" customHeight="1">
      <c r="A48" s="48"/>
      <c r="B48" s="1266"/>
      <c r="C48" s="1267"/>
      <c r="D48" s="62"/>
      <c r="E48" s="1248" t="s">
        <v>15</v>
      </c>
      <c r="F48" s="1248"/>
      <c r="G48" s="1248"/>
      <c r="H48" s="1248"/>
      <c r="I48" s="1248"/>
      <c r="J48" s="1249"/>
      <c r="K48" s="63">
        <v>161</v>
      </c>
      <c r="L48" s="64">
        <v>152</v>
      </c>
      <c r="M48" s="64">
        <v>170</v>
      </c>
      <c r="N48" s="64">
        <v>179</v>
      </c>
      <c r="O48" s="65">
        <v>175</v>
      </c>
      <c r="P48" s="48"/>
      <c r="Q48" s="48"/>
      <c r="R48" s="48"/>
      <c r="S48" s="48"/>
      <c r="T48" s="48"/>
      <c r="U48" s="48"/>
    </row>
    <row r="49" spans="1:21" ht="30.75" customHeight="1">
      <c r="A49" s="48"/>
      <c r="B49" s="1266"/>
      <c r="C49" s="1267"/>
      <c r="D49" s="62"/>
      <c r="E49" s="1248" t="s">
        <v>16</v>
      </c>
      <c r="F49" s="1248"/>
      <c r="G49" s="1248"/>
      <c r="H49" s="1248"/>
      <c r="I49" s="1248"/>
      <c r="J49" s="1249"/>
      <c r="K49" s="63">
        <v>24</v>
      </c>
      <c r="L49" s="64">
        <v>24</v>
      </c>
      <c r="M49" s="64">
        <v>24</v>
      </c>
      <c r="N49" s="64">
        <v>24</v>
      </c>
      <c r="O49" s="65">
        <v>24</v>
      </c>
      <c r="P49" s="48"/>
      <c r="Q49" s="48"/>
      <c r="R49" s="48"/>
      <c r="S49" s="48"/>
      <c r="T49" s="48"/>
      <c r="U49" s="48"/>
    </row>
    <row r="50" spans="1:21" ht="30.75" customHeight="1">
      <c r="A50" s="48"/>
      <c r="B50" s="1266"/>
      <c r="C50" s="1267"/>
      <c r="D50" s="62"/>
      <c r="E50" s="1248" t="s">
        <v>17</v>
      </c>
      <c r="F50" s="1248"/>
      <c r="G50" s="1248"/>
      <c r="H50" s="1248"/>
      <c r="I50" s="1248"/>
      <c r="J50" s="1249"/>
      <c r="K50" s="63">
        <v>5</v>
      </c>
      <c r="L50" s="64">
        <v>5</v>
      </c>
      <c r="M50" s="64">
        <v>5</v>
      </c>
      <c r="N50" s="64">
        <v>5</v>
      </c>
      <c r="O50" s="65">
        <v>5</v>
      </c>
      <c r="P50" s="48"/>
      <c r="Q50" s="48"/>
      <c r="R50" s="48"/>
      <c r="S50" s="48"/>
      <c r="T50" s="48"/>
      <c r="U50" s="48"/>
    </row>
    <row r="51" spans="1:21" ht="30.75" customHeight="1">
      <c r="A51" s="48"/>
      <c r="B51" s="1268"/>
      <c r="C51" s="1269"/>
      <c r="D51" s="66"/>
      <c r="E51" s="1248" t="s">
        <v>18</v>
      </c>
      <c r="F51" s="1248"/>
      <c r="G51" s="1248"/>
      <c r="H51" s="1248"/>
      <c r="I51" s="1248"/>
      <c r="J51" s="1249"/>
      <c r="K51" s="63" t="s">
        <v>514</v>
      </c>
      <c r="L51" s="64" t="s">
        <v>514</v>
      </c>
      <c r="M51" s="64" t="s">
        <v>514</v>
      </c>
      <c r="N51" s="64">
        <v>0</v>
      </c>
      <c r="O51" s="65">
        <v>0</v>
      </c>
      <c r="P51" s="48"/>
      <c r="Q51" s="48"/>
      <c r="R51" s="48"/>
      <c r="S51" s="48"/>
      <c r="T51" s="48"/>
      <c r="U51" s="48"/>
    </row>
    <row r="52" spans="1:21" ht="30.75" customHeight="1">
      <c r="A52" s="48"/>
      <c r="B52" s="1246" t="s">
        <v>19</v>
      </c>
      <c r="C52" s="1247"/>
      <c r="D52" s="66"/>
      <c r="E52" s="1248" t="s">
        <v>20</v>
      </c>
      <c r="F52" s="1248"/>
      <c r="G52" s="1248"/>
      <c r="H52" s="1248"/>
      <c r="I52" s="1248"/>
      <c r="J52" s="1249"/>
      <c r="K52" s="63">
        <v>761</v>
      </c>
      <c r="L52" s="64">
        <v>741</v>
      </c>
      <c r="M52" s="64">
        <v>736</v>
      </c>
      <c r="N52" s="64">
        <v>706</v>
      </c>
      <c r="O52" s="65">
        <v>678</v>
      </c>
      <c r="P52" s="48"/>
      <c r="Q52" s="48"/>
      <c r="R52" s="48"/>
      <c r="S52" s="48"/>
      <c r="T52" s="48"/>
      <c r="U52" s="48"/>
    </row>
    <row r="53" spans="1:21" ht="30.75" customHeight="1" thickBot="1">
      <c r="A53" s="48"/>
      <c r="B53" s="1250" t="s">
        <v>21</v>
      </c>
      <c r="C53" s="1251"/>
      <c r="D53" s="67"/>
      <c r="E53" s="1252" t="s">
        <v>22</v>
      </c>
      <c r="F53" s="1252"/>
      <c r="G53" s="1252"/>
      <c r="H53" s="1252"/>
      <c r="I53" s="1252"/>
      <c r="J53" s="1253"/>
      <c r="K53" s="68">
        <v>129</v>
      </c>
      <c r="L53" s="69">
        <v>122</v>
      </c>
      <c r="M53" s="69">
        <v>112</v>
      </c>
      <c r="N53" s="69">
        <v>91</v>
      </c>
      <c r="O53" s="70">
        <v>97</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c r="A55" s="48"/>
      <c r="B55" s="72" t="s">
        <v>24</v>
      </c>
      <c r="C55" s="73"/>
      <c r="D55" s="73"/>
      <c r="E55" s="73"/>
      <c r="F55" s="73"/>
      <c r="G55" s="73"/>
      <c r="H55" s="73"/>
      <c r="I55" s="73"/>
      <c r="J55" s="73"/>
      <c r="K55" s="74"/>
      <c r="L55" s="74"/>
      <c r="M55" s="74"/>
      <c r="N55" s="74"/>
      <c r="O55" s="74"/>
      <c r="P55" s="48"/>
      <c r="Q55" s="48"/>
      <c r="R55" s="48"/>
      <c r="S55" s="48"/>
      <c r="T55" s="48"/>
      <c r="U55" s="48"/>
    </row>
    <row r="56" spans="1:21" ht="31.5" customHeight="1" thickBot="1">
      <c r="A56" s="48"/>
      <c r="B56" s="75"/>
      <c r="C56" s="76"/>
      <c r="D56" s="76"/>
      <c r="E56" s="77"/>
      <c r="F56" s="77"/>
      <c r="G56" s="77"/>
      <c r="H56" s="77"/>
      <c r="I56" s="77"/>
      <c r="J56" s="78" t="s">
        <v>2</v>
      </c>
      <c r="K56" s="79" t="s">
        <v>572</v>
      </c>
      <c r="L56" s="80" t="s">
        <v>573</v>
      </c>
      <c r="M56" s="80" t="s">
        <v>574</v>
      </c>
      <c r="N56" s="80" t="s">
        <v>575</v>
      </c>
      <c r="O56" s="81" t="s">
        <v>576</v>
      </c>
      <c r="P56" s="48"/>
      <c r="Q56" s="48"/>
      <c r="R56" s="48"/>
      <c r="S56" s="48"/>
      <c r="T56" s="48"/>
      <c r="U56" s="48"/>
    </row>
    <row r="57" spans="1:21" ht="31.5" customHeight="1">
      <c r="B57" s="1254" t="s">
        <v>25</v>
      </c>
      <c r="C57" s="1255"/>
      <c r="D57" s="1258" t="s">
        <v>26</v>
      </c>
      <c r="E57" s="1259"/>
      <c r="F57" s="1259"/>
      <c r="G57" s="1259"/>
      <c r="H57" s="1259"/>
      <c r="I57" s="1259"/>
      <c r="J57" s="1260"/>
      <c r="K57" s="82" t="s">
        <v>514</v>
      </c>
      <c r="L57" s="83" t="s">
        <v>514</v>
      </c>
      <c r="M57" s="83" t="s">
        <v>514</v>
      </c>
      <c r="N57" s="83" t="s">
        <v>514</v>
      </c>
      <c r="O57" s="84" t="s">
        <v>514</v>
      </c>
    </row>
    <row r="58" spans="1:21" ht="31.5" customHeight="1" thickBot="1">
      <c r="B58" s="1256"/>
      <c r="C58" s="1257"/>
      <c r="D58" s="1261" t="s">
        <v>27</v>
      </c>
      <c r="E58" s="1262"/>
      <c r="F58" s="1262"/>
      <c r="G58" s="1262"/>
      <c r="H58" s="1262"/>
      <c r="I58" s="1262"/>
      <c r="J58" s="1263"/>
      <c r="K58" s="85" t="s">
        <v>514</v>
      </c>
      <c r="L58" s="86" t="s">
        <v>514</v>
      </c>
      <c r="M58" s="86" t="s">
        <v>514</v>
      </c>
      <c r="N58" s="86" t="s">
        <v>514</v>
      </c>
      <c r="O58" s="87" t="s">
        <v>514</v>
      </c>
    </row>
    <row r="59" spans="1:21" ht="24" customHeight="1">
      <c r="B59" s="88"/>
      <c r="C59" s="88"/>
      <c r="D59" s="89" t="s">
        <v>28</v>
      </c>
      <c r="E59" s="90"/>
      <c r="F59" s="90"/>
      <c r="G59" s="90"/>
      <c r="H59" s="90"/>
      <c r="I59" s="90"/>
      <c r="J59" s="90"/>
      <c r="K59" s="90"/>
      <c r="L59" s="90"/>
      <c r="M59" s="90"/>
      <c r="N59" s="90"/>
      <c r="O59" s="90"/>
    </row>
    <row r="60" spans="1:21" ht="24" customHeight="1">
      <c r="B60" s="91"/>
      <c r="C60" s="91"/>
      <c r="D60" s="89" t="s">
        <v>29</v>
      </c>
      <c r="E60" s="90"/>
      <c r="F60" s="90"/>
      <c r="G60" s="90"/>
      <c r="H60" s="90"/>
      <c r="I60" s="90"/>
      <c r="J60" s="90"/>
      <c r="K60" s="90"/>
      <c r="L60" s="90"/>
      <c r="M60" s="90"/>
      <c r="N60" s="90"/>
      <c r="O60" s="90"/>
    </row>
    <row r="61" spans="1:21" ht="24" customHeight="1">
      <c r="A61" s="48"/>
      <c r="B61" s="71"/>
      <c r="C61" s="48"/>
      <c r="D61" s="48"/>
      <c r="E61" s="48"/>
      <c r="F61" s="48"/>
      <c r="G61" s="48"/>
      <c r="H61" s="48"/>
      <c r="I61" s="48"/>
      <c r="J61" s="48"/>
      <c r="K61" s="48"/>
      <c r="L61" s="48"/>
      <c r="M61" s="48"/>
      <c r="N61" s="48"/>
      <c r="O61" s="48"/>
      <c r="P61" s="48"/>
      <c r="Q61" s="48"/>
      <c r="R61" s="48"/>
      <c r="S61" s="48"/>
      <c r="T61" s="48"/>
      <c r="U61" s="48"/>
    </row>
    <row r="62" spans="1:21" ht="24" customHeight="1">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rLzXQq1LA3oKqFHh0Rix84Hk8eQd0Bmg6+h8Te8nkjQH4j6S0ugJr1s5EYTeYUGQTJYcN+N06bcPsrhRm4VVIg==" saltValue="X1EWl0x6IKkFwgT7+JMXow=="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5"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55" zoomScaleNormal="55" zoomScaleSheetLayoutView="100" workbookViewId="0"/>
  </sheetViews>
  <sheetFormatPr defaultColWidth="0" defaultRowHeight="13.5" customHeight="1" zeroHeight="1"/>
  <cols>
    <col min="1" max="1" width="6.625" style="92" customWidth="1"/>
    <col min="2" max="3" width="12.625" style="92" customWidth="1"/>
    <col min="4" max="4" width="11.625" style="92" customWidth="1"/>
    <col min="5" max="8" width="10.375" style="92" customWidth="1"/>
    <col min="9" max="13" width="16.375" style="92" customWidth="1"/>
    <col min="14" max="19" width="12.625" style="92" customWidth="1"/>
    <col min="20" max="16384" width="0" style="9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93" t="s">
        <v>9</v>
      </c>
    </row>
    <row r="40" spans="2:13" ht="27.75" customHeight="1" thickBot="1">
      <c r="B40" s="94" t="s">
        <v>10</v>
      </c>
      <c r="C40" s="95"/>
      <c r="D40" s="95"/>
      <c r="E40" s="96"/>
      <c r="F40" s="96"/>
      <c r="G40" s="96"/>
      <c r="H40" s="97" t="s">
        <v>2</v>
      </c>
      <c r="I40" s="98" t="s">
        <v>556</v>
      </c>
      <c r="J40" s="99" t="s">
        <v>557</v>
      </c>
      <c r="K40" s="99" t="s">
        <v>558</v>
      </c>
      <c r="L40" s="99" t="s">
        <v>559</v>
      </c>
      <c r="M40" s="100" t="s">
        <v>560</v>
      </c>
    </row>
    <row r="41" spans="2:13" ht="27.75" customHeight="1">
      <c r="B41" s="1284" t="s">
        <v>30</v>
      </c>
      <c r="C41" s="1285"/>
      <c r="D41" s="101"/>
      <c r="E41" s="1286" t="s">
        <v>31</v>
      </c>
      <c r="F41" s="1286"/>
      <c r="G41" s="1286"/>
      <c r="H41" s="1287"/>
      <c r="I41" s="102">
        <v>4367</v>
      </c>
      <c r="J41" s="103">
        <v>3972</v>
      </c>
      <c r="K41" s="103">
        <v>4805</v>
      </c>
      <c r="L41" s="103">
        <v>6046</v>
      </c>
      <c r="M41" s="104">
        <v>6088</v>
      </c>
    </row>
    <row r="42" spans="2:13" ht="27.75" customHeight="1">
      <c r="B42" s="1274"/>
      <c r="C42" s="1275"/>
      <c r="D42" s="105"/>
      <c r="E42" s="1278" t="s">
        <v>32</v>
      </c>
      <c r="F42" s="1278"/>
      <c r="G42" s="1278"/>
      <c r="H42" s="1279"/>
      <c r="I42" s="106">
        <v>98</v>
      </c>
      <c r="J42" s="107">
        <v>85</v>
      </c>
      <c r="K42" s="107">
        <v>72</v>
      </c>
      <c r="L42" s="107">
        <v>58</v>
      </c>
      <c r="M42" s="108">
        <v>45</v>
      </c>
    </row>
    <row r="43" spans="2:13" ht="27.75" customHeight="1">
      <c r="B43" s="1274"/>
      <c r="C43" s="1275"/>
      <c r="D43" s="105"/>
      <c r="E43" s="1278" t="s">
        <v>33</v>
      </c>
      <c r="F43" s="1278"/>
      <c r="G43" s="1278"/>
      <c r="H43" s="1279"/>
      <c r="I43" s="106">
        <v>1977</v>
      </c>
      <c r="J43" s="107">
        <v>1872</v>
      </c>
      <c r="K43" s="107">
        <v>1899</v>
      </c>
      <c r="L43" s="107">
        <v>1787</v>
      </c>
      <c r="M43" s="108">
        <v>1732</v>
      </c>
    </row>
    <row r="44" spans="2:13" ht="27.75" customHeight="1">
      <c r="B44" s="1274"/>
      <c r="C44" s="1275"/>
      <c r="D44" s="105"/>
      <c r="E44" s="1278" t="s">
        <v>34</v>
      </c>
      <c r="F44" s="1278"/>
      <c r="G44" s="1278"/>
      <c r="H44" s="1279"/>
      <c r="I44" s="106">
        <v>239</v>
      </c>
      <c r="J44" s="107">
        <v>215</v>
      </c>
      <c r="K44" s="107">
        <v>191</v>
      </c>
      <c r="L44" s="107">
        <v>167</v>
      </c>
      <c r="M44" s="108">
        <v>143</v>
      </c>
    </row>
    <row r="45" spans="2:13" ht="27.75" customHeight="1">
      <c r="B45" s="1274"/>
      <c r="C45" s="1275"/>
      <c r="D45" s="105"/>
      <c r="E45" s="1278" t="s">
        <v>35</v>
      </c>
      <c r="F45" s="1278"/>
      <c r="G45" s="1278"/>
      <c r="H45" s="1279"/>
      <c r="I45" s="106">
        <v>315</v>
      </c>
      <c r="J45" s="107">
        <v>262</v>
      </c>
      <c r="K45" s="107">
        <v>255</v>
      </c>
      <c r="L45" s="107">
        <v>228</v>
      </c>
      <c r="M45" s="108">
        <v>184</v>
      </c>
    </row>
    <row r="46" spans="2:13" ht="27.75" customHeight="1">
      <c r="B46" s="1274"/>
      <c r="C46" s="1275"/>
      <c r="D46" s="109"/>
      <c r="E46" s="1278" t="s">
        <v>36</v>
      </c>
      <c r="F46" s="1278"/>
      <c r="G46" s="1278"/>
      <c r="H46" s="1279"/>
      <c r="I46" s="106" t="s">
        <v>514</v>
      </c>
      <c r="J46" s="107" t="s">
        <v>514</v>
      </c>
      <c r="K46" s="107" t="s">
        <v>514</v>
      </c>
      <c r="L46" s="107" t="s">
        <v>514</v>
      </c>
      <c r="M46" s="108" t="s">
        <v>514</v>
      </c>
    </row>
    <row r="47" spans="2:13" ht="27.75" customHeight="1">
      <c r="B47" s="1274"/>
      <c r="C47" s="1275"/>
      <c r="D47" s="110"/>
      <c r="E47" s="1288" t="s">
        <v>37</v>
      </c>
      <c r="F47" s="1289"/>
      <c r="G47" s="1289"/>
      <c r="H47" s="1290"/>
      <c r="I47" s="106" t="s">
        <v>514</v>
      </c>
      <c r="J47" s="107" t="s">
        <v>514</v>
      </c>
      <c r="K47" s="107" t="s">
        <v>514</v>
      </c>
      <c r="L47" s="107" t="s">
        <v>514</v>
      </c>
      <c r="M47" s="108" t="s">
        <v>514</v>
      </c>
    </row>
    <row r="48" spans="2:13" ht="27.75" customHeight="1">
      <c r="B48" s="1274"/>
      <c r="C48" s="1275"/>
      <c r="D48" s="105"/>
      <c r="E48" s="1278" t="s">
        <v>38</v>
      </c>
      <c r="F48" s="1278"/>
      <c r="G48" s="1278"/>
      <c r="H48" s="1279"/>
      <c r="I48" s="106" t="s">
        <v>514</v>
      </c>
      <c r="J48" s="107" t="s">
        <v>514</v>
      </c>
      <c r="K48" s="107" t="s">
        <v>514</v>
      </c>
      <c r="L48" s="107" t="s">
        <v>514</v>
      </c>
      <c r="M48" s="108" t="s">
        <v>514</v>
      </c>
    </row>
    <row r="49" spans="2:13" ht="27.75" customHeight="1">
      <c r="B49" s="1276"/>
      <c r="C49" s="1277"/>
      <c r="D49" s="105"/>
      <c r="E49" s="1278" t="s">
        <v>39</v>
      </c>
      <c r="F49" s="1278"/>
      <c r="G49" s="1278"/>
      <c r="H49" s="1279"/>
      <c r="I49" s="106" t="s">
        <v>514</v>
      </c>
      <c r="J49" s="107" t="s">
        <v>514</v>
      </c>
      <c r="K49" s="107" t="s">
        <v>514</v>
      </c>
      <c r="L49" s="107" t="s">
        <v>514</v>
      </c>
      <c r="M49" s="108" t="s">
        <v>514</v>
      </c>
    </row>
    <row r="50" spans="2:13" ht="27.75" customHeight="1">
      <c r="B50" s="1272" t="s">
        <v>40</v>
      </c>
      <c r="C50" s="1273"/>
      <c r="D50" s="111"/>
      <c r="E50" s="1278" t="s">
        <v>41</v>
      </c>
      <c r="F50" s="1278"/>
      <c r="G50" s="1278"/>
      <c r="H50" s="1279"/>
      <c r="I50" s="106">
        <v>11992</v>
      </c>
      <c r="J50" s="107">
        <v>11826</v>
      </c>
      <c r="K50" s="107">
        <v>11593</v>
      </c>
      <c r="L50" s="107">
        <v>11032</v>
      </c>
      <c r="M50" s="108">
        <v>10338</v>
      </c>
    </row>
    <row r="51" spans="2:13" ht="27.75" customHeight="1">
      <c r="B51" s="1274"/>
      <c r="C51" s="1275"/>
      <c r="D51" s="105"/>
      <c r="E51" s="1278" t="s">
        <v>42</v>
      </c>
      <c r="F51" s="1278"/>
      <c r="G51" s="1278"/>
      <c r="H51" s="1279"/>
      <c r="I51" s="106" t="s">
        <v>514</v>
      </c>
      <c r="J51" s="107" t="s">
        <v>514</v>
      </c>
      <c r="K51" s="107" t="s">
        <v>514</v>
      </c>
      <c r="L51" s="107" t="s">
        <v>514</v>
      </c>
      <c r="M51" s="108" t="s">
        <v>514</v>
      </c>
    </row>
    <row r="52" spans="2:13" ht="27.75" customHeight="1">
      <c r="B52" s="1276"/>
      <c r="C52" s="1277"/>
      <c r="D52" s="105"/>
      <c r="E52" s="1278" t="s">
        <v>43</v>
      </c>
      <c r="F52" s="1278"/>
      <c r="G52" s="1278"/>
      <c r="H52" s="1279"/>
      <c r="I52" s="106">
        <v>5693</v>
      </c>
      <c r="J52" s="107">
        <v>5425</v>
      </c>
      <c r="K52" s="107">
        <v>5232</v>
      </c>
      <c r="L52" s="107">
        <v>6711</v>
      </c>
      <c r="M52" s="108">
        <v>6689</v>
      </c>
    </row>
    <row r="53" spans="2:13" ht="27.75" customHeight="1" thickBot="1">
      <c r="B53" s="1280" t="s">
        <v>44</v>
      </c>
      <c r="C53" s="1281"/>
      <c r="D53" s="112"/>
      <c r="E53" s="1282" t="s">
        <v>45</v>
      </c>
      <c r="F53" s="1282"/>
      <c r="G53" s="1282"/>
      <c r="H53" s="1283"/>
      <c r="I53" s="113">
        <v>-10689</v>
      </c>
      <c r="J53" s="114">
        <v>-10845</v>
      </c>
      <c r="K53" s="114">
        <v>-9604</v>
      </c>
      <c r="L53" s="114">
        <v>-9456</v>
      </c>
      <c r="M53" s="115">
        <v>-8834</v>
      </c>
    </row>
    <row r="54" spans="2:13" ht="27.75" customHeight="1">
      <c r="B54" s="116" t="s">
        <v>46</v>
      </c>
      <c r="C54" s="117"/>
      <c r="D54" s="117"/>
      <c r="E54" s="118"/>
      <c r="F54" s="118"/>
      <c r="G54" s="118"/>
      <c r="H54" s="118"/>
      <c r="I54" s="119"/>
      <c r="J54" s="119"/>
      <c r="K54" s="119"/>
      <c r="L54" s="119"/>
      <c r="M54" s="119"/>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5MIL2k79dkkmxBhNK01tquGGGjmW66/V4SyK/GlI8TprXpNA+CK/W7Ecid6S0I+lqeONkMqoGhButPEA+eP+PQ==" saltValue="7JZmERE02dY+rnyPXtxavQ=="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6"/>
  <sheetViews>
    <sheetView showGridLines="0" zoomScale="55" zoomScaleNormal="55" zoomScaleSheetLayoutView="100" workbookViewId="0"/>
  </sheetViews>
  <sheetFormatPr defaultColWidth="0" defaultRowHeight="0" customHeight="1" zeroHeight="1"/>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thickBot="1">
      <c r="B53" s="2"/>
      <c r="C53" s="2"/>
      <c r="D53" s="2"/>
      <c r="E53" s="2"/>
      <c r="F53" s="2"/>
      <c r="G53" s="2"/>
      <c r="H53" s="120" t="s">
        <v>47</v>
      </c>
    </row>
    <row r="54" spans="2:8" ht="29.25" customHeight="1" thickBot="1">
      <c r="B54" s="121" t="s">
        <v>1</v>
      </c>
      <c r="C54" s="122"/>
      <c r="D54" s="122"/>
      <c r="E54" s="123" t="s">
        <v>2</v>
      </c>
      <c r="F54" s="124" t="s">
        <v>558</v>
      </c>
      <c r="G54" s="124" t="s">
        <v>559</v>
      </c>
      <c r="H54" s="125" t="s">
        <v>560</v>
      </c>
    </row>
    <row r="55" spans="2:8" ht="52.5" customHeight="1">
      <c r="B55" s="126"/>
      <c r="C55" s="1299" t="s">
        <v>48</v>
      </c>
      <c r="D55" s="1299"/>
      <c r="E55" s="1300"/>
      <c r="F55" s="127">
        <v>830</v>
      </c>
      <c r="G55" s="127">
        <v>901</v>
      </c>
      <c r="H55" s="128">
        <v>709</v>
      </c>
    </row>
    <row r="56" spans="2:8" ht="52.5" customHeight="1">
      <c r="B56" s="129"/>
      <c r="C56" s="1301" t="s">
        <v>49</v>
      </c>
      <c r="D56" s="1301"/>
      <c r="E56" s="1302"/>
      <c r="F56" s="130">
        <v>1749</v>
      </c>
      <c r="G56" s="130">
        <v>1645</v>
      </c>
      <c r="H56" s="131">
        <v>1487</v>
      </c>
    </row>
    <row r="57" spans="2:8" ht="53.25" customHeight="1">
      <c r="B57" s="129"/>
      <c r="C57" s="1303" t="s">
        <v>50</v>
      </c>
      <c r="D57" s="1303"/>
      <c r="E57" s="1304"/>
      <c r="F57" s="132">
        <v>8660</v>
      </c>
      <c r="G57" s="132">
        <v>8226</v>
      </c>
      <c r="H57" s="133">
        <v>7836</v>
      </c>
    </row>
    <row r="58" spans="2:8" ht="45.75" customHeight="1">
      <c r="B58" s="134"/>
      <c r="C58" s="1291" t="s">
        <v>577</v>
      </c>
      <c r="D58" s="1292"/>
      <c r="E58" s="1293"/>
      <c r="F58" s="135">
        <v>2500</v>
      </c>
      <c r="G58" s="135">
        <v>2645</v>
      </c>
      <c r="H58" s="136">
        <v>2608</v>
      </c>
    </row>
    <row r="59" spans="2:8" ht="45.75" customHeight="1">
      <c r="B59" s="134"/>
      <c r="C59" s="1291" t="s">
        <v>578</v>
      </c>
      <c r="D59" s="1292"/>
      <c r="E59" s="1293"/>
      <c r="F59" s="135">
        <v>2680</v>
      </c>
      <c r="G59" s="135">
        <v>2537</v>
      </c>
      <c r="H59" s="136">
        <v>2326</v>
      </c>
    </row>
    <row r="60" spans="2:8" ht="45.75" customHeight="1">
      <c r="B60" s="134"/>
      <c r="C60" s="1291" t="s">
        <v>579</v>
      </c>
      <c r="D60" s="1292"/>
      <c r="E60" s="1293"/>
      <c r="F60" s="135">
        <v>1835</v>
      </c>
      <c r="G60" s="135">
        <v>1667</v>
      </c>
      <c r="H60" s="136">
        <v>1581</v>
      </c>
    </row>
    <row r="61" spans="2:8" ht="45.75" customHeight="1">
      <c r="B61" s="134"/>
      <c r="C61" s="1291" t="s">
        <v>580</v>
      </c>
      <c r="D61" s="1292"/>
      <c r="E61" s="1293"/>
      <c r="F61" s="135">
        <v>1626</v>
      </c>
      <c r="G61" s="135">
        <v>1357</v>
      </c>
      <c r="H61" s="136">
        <v>1301</v>
      </c>
    </row>
    <row r="62" spans="2:8" ht="45.75" customHeight="1" thickBot="1">
      <c r="B62" s="137"/>
      <c r="C62" s="1294" t="s">
        <v>581</v>
      </c>
      <c r="D62" s="1295"/>
      <c r="E62" s="1296"/>
      <c r="F62" s="138">
        <v>16</v>
      </c>
      <c r="G62" s="138">
        <v>16</v>
      </c>
      <c r="H62" s="139">
        <v>16</v>
      </c>
    </row>
    <row r="63" spans="2:8" ht="52.5" customHeight="1" thickBot="1">
      <c r="B63" s="140"/>
      <c r="C63" s="1297" t="s">
        <v>51</v>
      </c>
      <c r="D63" s="1297"/>
      <c r="E63" s="1298"/>
      <c r="F63" s="141">
        <v>11239</v>
      </c>
      <c r="G63" s="141">
        <v>10771</v>
      </c>
      <c r="H63" s="142">
        <v>10032</v>
      </c>
    </row>
    <row r="64" spans="2:8" ht="15" customHeight="1"/>
    <row r="65" ht="0" hidden="1" customHeight="1"/>
    <row r="66" ht="0" hidden="1" customHeight="1"/>
  </sheetData>
  <sheetProtection algorithmName="SHA-512" hashValue="AYm2nskR8i7qX7UHfcpOaW2Q7VqeWYg89Coao2G4rnmQJ/BlXUNX8Gj1zPgIG/gu1E2XPxn3KiKuMQk3eD3zaQ==" saltValue="z4vH985ANmenZ6E3d6HAV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WZM191"/>
  <sheetViews>
    <sheetView showGridLines="0" zoomScale="85" zoomScaleNormal="85" zoomScaleSheetLayoutView="55" workbookViewId="0"/>
  </sheetViews>
  <sheetFormatPr defaultColWidth="0" defaultRowHeight="13.5" customHeight="1" zeroHeight="1"/>
  <cols>
    <col min="1" max="1" width="6.375" style="387" customWidth="1"/>
    <col min="2" max="107" width="2.5" style="387" customWidth="1"/>
    <col min="108" max="108" width="6.125" style="395" customWidth="1"/>
    <col min="109" max="109" width="5.875" style="394" customWidth="1"/>
    <col min="110" max="110" width="19.125" style="387" hidden="1"/>
    <col min="111" max="115" width="12.625" style="387" hidden="1"/>
    <col min="116" max="349" width="8.625" style="387" hidden="1"/>
    <col min="350" max="355" width="14.875" style="387" hidden="1"/>
    <col min="356" max="357" width="15.875" style="387" hidden="1"/>
    <col min="358" max="363" width="16.125" style="387" hidden="1"/>
    <col min="364" max="364" width="6.125" style="387" hidden="1"/>
    <col min="365" max="365" width="3" style="387" hidden="1"/>
    <col min="366" max="605" width="8.625" style="387" hidden="1"/>
    <col min="606" max="611" width="14.875" style="387" hidden="1"/>
    <col min="612" max="613" width="15.875" style="387" hidden="1"/>
    <col min="614" max="619" width="16.125" style="387" hidden="1"/>
    <col min="620" max="620" width="6.125" style="387" hidden="1"/>
    <col min="621" max="621" width="3" style="387" hidden="1"/>
    <col min="622" max="861" width="8.625" style="387" hidden="1"/>
    <col min="862" max="867" width="14.875" style="387" hidden="1"/>
    <col min="868" max="869" width="15.875" style="387" hidden="1"/>
    <col min="870" max="875" width="16.125" style="387" hidden="1"/>
    <col min="876" max="876" width="6.125" style="387" hidden="1"/>
    <col min="877" max="877" width="3" style="387" hidden="1"/>
    <col min="878" max="1117" width="8.625" style="387" hidden="1"/>
    <col min="1118" max="1123" width="14.875" style="387" hidden="1"/>
    <col min="1124" max="1125" width="15.875" style="387" hidden="1"/>
    <col min="1126" max="1131" width="16.125" style="387" hidden="1"/>
    <col min="1132" max="1132" width="6.125" style="387" hidden="1"/>
    <col min="1133" max="1133" width="3" style="387" hidden="1"/>
    <col min="1134" max="1373" width="8.625" style="387" hidden="1"/>
    <col min="1374" max="1379" width="14.875" style="387" hidden="1"/>
    <col min="1380" max="1381" width="15.875" style="387" hidden="1"/>
    <col min="1382" max="1387" width="16.125" style="387" hidden="1"/>
    <col min="1388" max="1388" width="6.125" style="387" hidden="1"/>
    <col min="1389" max="1389" width="3" style="387" hidden="1"/>
    <col min="1390" max="1629" width="8.625" style="387" hidden="1"/>
    <col min="1630" max="1635" width="14.875" style="387" hidden="1"/>
    <col min="1636" max="1637" width="15.875" style="387" hidden="1"/>
    <col min="1638" max="1643" width="16.125" style="387" hidden="1"/>
    <col min="1644" max="1644" width="6.125" style="387" hidden="1"/>
    <col min="1645" max="1645" width="3" style="387" hidden="1"/>
    <col min="1646" max="1885" width="8.625" style="387" hidden="1"/>
    <col min="1886" max="1891" width="14.875" style="387" hidden="1"/>
    <col min="1892" max="1893" width="15.875" style="387" hidden="1"/>
    <col min="1894" max="1899" width="16.125" style="387" hidden="1"/>
    <col min="1900" max="1900" width="6.125" style="387" hidden="1"/>
    <col min="1901" max="1901" width="3" style="387" hidden="1"/>
    <col min="1902" max="2141" width="8.625" style="387" hidden="1"/>
    <col min="2142" max="2147" width="14.875" style="387" hidden="1"/>
    <col min="2148" max="2149" width="15.875" style="387" hidden="1"/>
    <col min="2150" max="2155" width="16.125" style="387" hidden="1"/>
    <col min="2156" max="2156" width="6.125" style="387" hidden="1"/>
    <col min="2157" max="2157" width="3" style="387" hidden="1"/>
    <col min="2158" max="2397" width="8.625" style="387" hidden="1"/>
    <col min="2398" max="2403" width="14.875" style="387" hidden="1"/>
    <col min="2404" max="2405" width="15.875" style="387" hidden="1"/>
    <col min="2406" max="2411" width="16.125" style="387" hidden="1"/>
    <col min="2412" max="2412" width="6.125" style="387" hidden="1"/>
    <col min="2413" max="2413" width="3" style="387" hidden="1"/>
    <col min="2414" max="2653" width="8.625" style="387" hidden="1"/>
    <col min="2654" max="2659" width="14.875" style="387" hidden="1"/>
    <col min="2660" max="2661" width="15.875" style="387" hidden="1"/>
    <col min="2662" max="2667" width="16.125" style="387" hidden="1"/>
    <col min="2668" max="2668" width="6.125" style="387" hidden="1"/>
    <col min="2669" max="2669" width="3" style="387" hidden="1"/>
    <col min="2670" max="2909" width="8.625" style="387" hidden="1"/>
    <col min="2910" max="2915" width="14.875" style="387" hidden="1"/>
    <col min="2916" max="2917" width="15.875" style="387" hidden="1"/>
    <col min="2918" max="2923" width="16.125" style="387" hidden="1"/>
    <col min="2924" max="2924" width="6.125" style="387" hidden="1"/>
    <col min="2925" max="2925" width="3" style="387" hidden="1"/>
    <col min="2926" max="3165" width="8.625" style="387" hidden="1"/>
    <col min="3166" max="3171" width="14.875" style="387" hidden="1"/>
    <col min="3172" max="3173" width="15.875" style="387" hidden="1"/>
    <col min="3174" max="3179" width="16.125" style="387" hidden="1"/>
    <col min="3180" max="3180" width="6.125" style="387" hidden="1"/>
    <col min="3181" max="3181" width="3" style="387" hidden="1"/>
    <col min="3182" max="3421" width="8.625" style="387" hidden="1"/>
    <col min="3422" max="3427" width="14.875" style="387" hidden="1"/>
    <col min="3428" max="3429" width="15.875" style="387" hidden="1"/>
    <col min="3430" max="3435" width="16.125" style="387" hidden="1"/>
    <col min="3436" max="3436" width="6.125" style="387" hidden="1"/>
    <col min="3437" max="3437" width="3" style="387" hidden="1"/>
    <col min="3438" max="3677" width="8.625" style="387" hidden="1"/>
    <col min="3678" max="3683" width="14.875" style="387" hidden="1"/>
    <col min="3684" max="3685" width="15.875" style="387" hidden="1"/>
    <col min="3686" max="3691" width="16.125" style="387" hidden="1"/>
    <col min="3692" max="3692" width="6.125" style="387" hidden="1"/>
    <col min="3693" max="3693" width="3" style="387" hidden="1"/>
    <col min="3694" max="3933" width="8.625" style="387" hidden="1"/>
    <col min="3934" max="3939" width="14.875" style="387" hidden="1"/>
    <col min="3940" max="3941" width="15.875" style="387" hidden="1"/>
    <col min="3942" max="3947" width="16.125" style="387" hidden="1"/>
    <col min="3948" max="3948" width="6.125" style="387" hidden="1"/>
    <col min="3949" max="3949" width="3" style="387" hidden="1"/>
    <col min="3950" max="4189" width="8.625" style="387" hidden="1"/>
    <col min="4190" max="4195" width="14.875" style="387" hidden="1"/>
    <col min="4196" max="4197" width="15.875" style="387" hidden="1"/>
    <col min="4198" max="4203" width="16.125" style="387" hidden="1"/>
    <col min="4204" max="4204" width="6.125" style="387" hidden="1"/>
    <col min="4205" max="4205" width="3" style="387" hidden="1"/>
    <col min="4206" max="4445" width="8.625" style="387" hidden="1"/>
    <col min="4446" max="4451" width="14.875" style="387" hidden="1"/>
    <col min="4452" max="4453" width="15.875" style="387" hidden="1"/>
    <col min="4454" max="4459" width="16.125" style="387" hidden="1"/>
    <col min="4460" max="4460" width="6.125" style="387" hidden="1"/>
    <col min="4461" max="4461" width="3" style="387" hidden="1"/>
    <col min="4462" max="4701" width="8.625" style="387" hidden="1"/>
    <col min="4702" max="4707" width="14.875" style="387" hidden="1"/>
    <col min="4708" max="4709" width="15.875" style="387" hidden="1"/>
    <col min="4710" max="4715" width="16.125" style="387" hidden="1"/>
    <col min="4716" max="4716" width="6.125" style="387" hidden="1"/>
    <col min="4717" max="4717" width="3" style="387" hidden="1"/>
    <col min="4718" max="4957" width="8.625" style="387" hidden="1"/>
    <col min="4958" max="4963" width="14.875" style="387" hidden="1"/>
    <col min="4964" max="4965" width="15.875" style="387" hidden="1"/>
    <col min="4966" max="4971" width="16.125" style="387" hidden="1"/>
    <col min="4972" max="4972" width="6.125" style="387" hidden="1"/>
    <col min="4973" max="4973" width="3" style="387" hidden="1"/>
    <col min="4974" max="5213" width="8.625" style="387" hidden="1"/>
    <col min="5214" max="5219" width="14.875" style="387" hidden="1"/>
    <col min="5220" max="5221" width="15.875" style="387" hidden="1"/>
    <col min="5222" max="5227" width="16.125" style="387" hidden="1"/>
    <col min="5228" max="5228" width="6.125" style="387" hidden="1"/>
    <col min="5229" max="5229" width="3" style="387" hidden="1"/>
    <col min="5230" max="5469" width="8.625" style="387" hidden="1"/>
    <col min="5470" max="5475" width="14.875" style="387" hidden="1"/>
    <col min="5476" max="5477" width="15.875" style="387" hidden="1"/>
    <col min="5478" max="5483" width="16.125" style="387" hidden="1"/>
    <col min="5484" max="5484" width="6.125" style="387" hidden="1"/>
    <col min="5485" max="5485" width="3" style="387" hidden="1"/>
    <col min="5486" max="5725" width="8.625" style="387" hidden="1"/>
    <col min="5726" max="5731" width="14.875" style="387" hidden="1"/>
    <col min="5732" max="5733" width="15.875" style="387" hidden="1"/>
    <col min="5734" max="5739" width="16.125" style="387" hidden="1"/>
    <col min="5740" max="5740" width="6.125" style="387" hidden="1"/>
    <col min="5741" max="5741" width="3" style="387" hidden="1"/>
    <col min="5742" max="5981" width="8.625" style="387" hidden="1"/>
    <col min="5982" max="5987" width="14.875" style="387" hidden="1"/>
    <col min="5988" max="5989" width="15.875" style="387" hidden="1"/>
    <col min="5990" max="5995" width="16.125" style="387" hidden="1"/>
    <col min="5996" max="5996" width="6.125" style="387" hidden="1"/>
    <col min="5997" max="5997" width="3" style="387" hidden="1"/>
    <col min="5998" max="6237" width="8.625" style="387" hidden="1"/>
    <col min="6238" max="6243" width="14.875" style="387" hidden="1"/>
    <col min="6244" max="6245" width="15.875" style="387" hidden="1"/>
    <col min="6246" max="6251" width="16.125" style="387" hidden="1"/>
    <col min="6252" max="6252" width="6.125" style="387" hidden="1"/>
    <col min="6253" max="6253" width="3" style="387" hidden="1"/>
    <col min="6254" max="6493" width="8.625" style="387" hidden="1"/>
    <col min="6494" max="6499" width="14.875" style="387" hidden="1"/>
    <col min="6500" max="6501" width="15.875" style="387" hidden="1"/>
    <col min="6502" max="6507" width="16.125" style="387" hidden="1"/>
    <col min="6508" max="6508" width="6.125" style="387" hidden="1"/>
    <col min="6509" max="6509" width="3" style="387" hidden="1"/>
    <col min="6510" max="6749" width="8.625" style="387" hidden="1"/>
    <col min="6750" max="6755" width="14.875" style="387" hidden="1"/>
    <col min="6756" max="6757" width="15.875" style="387" hidden="1"/>
    <col min="6758" max="6763" width="16.125" style="387" hidden="1"/>
    <col min="6764" max="6764" width="6.125" style="387" hidden="1"/>
    <col min="6765" max="6765" width="3" style="387" hidden="1"/>
    <col min="6766" max="7005" width="8.625" style="387" hidden="1"/>
    <col min="7006" max="7011" width="14.875" style="387" hidden="1"/>
    <col min="7012" max="7013" width="15.875" style="387" hidden="1"/>
    <col min="7014" max="7019" width="16.125" style="387" hidden="1"/>
    <col min="7020" max="7020" width="6.125" style="387" hidden="1"/>
    <col min="7021" max="7021" width="3" style="387" hidden="1"/>
    <col min="7022" max="7261" width="8.625" style="387" hidden="1"/>
    <col min="7262" max="7267" width="14.875" style="387" hidden="1"/>
    <col min="7268" max="7269" width="15.875" style="387" hidden="1"/>
    <col min="7270" max="7275" width="16.125" style="387" hidden="1"/>
    <col min="7276" max="7276" width="6.125" style="387" hidden="1"/>
    <col min="7277" max="7277" width="3" style="387" hidden="1"/>
    <col min="7278" max="7517" width="8.625" style="387" hidden="1"/>
    <col min="7518" max="7523" width="14.875" style="387" hidden="1"/>
    <col min="7524" max="7525" width="15.875" style="387" hidden="1"/>
    <col min="7526" max="7531" width="16.125" style="387" hidden="1"/>
    <col min="7532" max="7532" width="6.125" style="387" hidden="1"/>
    <col min="7533" max="7533" width="3" style="387" hidden="1"/>
    <col min="7534" max="7773" width="8.625" style="387" hidden="1"/>
    <col min="7774" max="7779" width="14.875" style="387" hidden="1"/>
    <col min="7780" max="7781" width="15.875" style="387" hidden="1"/>
    <col min="7782" max="7787" width="16.125" style="387" hidden="1"/>
    <col min="7788" max="7788" width="6.125" style="387" hidden="1"/>
    <col min="7789" max="7789" width="3" style="387" hidden="1"/>
    <col min="7790" max="8029" width="8.625" style="387" hidden="1"/>
    <col min="8030" max="8035" width="14.875" style="387" hidden="1"/>
    <col min="8036" max="8037" width="15.875" style="387" hidden="1"/>
    <col min="8038" max="8043" width="16.125" style="387" hidden="1"/>
    <col min="8044" max="8044" width="6.125" style="387" hidden="1"/>
    <col min="8045" max="8045" width="3" style="387" hidden="1"/>
    <col min="8046" max="8285" width="8.625" style="387" hidden="1"/>
    <col min="8286" max="8291" width="14.875" style="387" hidden="1"/>
    <col min="8292" max="8293" width="15.875" style="387" hidden="1"/>
    <col min="8294" max="8299" width="16.125" style="387" hidden="1"/>
    <col min="8300" max="8300" width="6.125" style="387" hidden="1"/>
    <col min="8301" max="8301" width="3" style="387" hidden="1"/>
    <col min="8302" max="8541" width="8.625" style="387" hidden="1"/>
    <col min="8542" max="8547" width="14.875" style="387" hidden="1"/>
    <col min="8548" max="8549" width="15.875" style="387" hidden="1"/>
    <col min="8550" max="8555" width="16.125" style="387" hidden="1"/>
    <col min="8556" max="8556" width="6.125" style="387" hidden="1"/>
    <col min="8557" max="8557" width="3" style="387" hidden="1"/>
    <col min="8558" max="8797" width="8.625" style="387" hidden="1"/>
    <col min="8798" max="8803" width="14.875" style="387" hidden="1"/>
    <col min="8804" max="8805" width="15.875" style="387" hidden="1"/>
    <col min="8806" max="8811" width="16.125" style="387" hidden="1"/>
    <col min="8812" max="8812" width="6.125" style="387" hidden="1"/>
    <col min="8813" max="8813" width="3" style="387" hidden="1"/>
    <col min="8814" max="9053" width="8.625" style="387" hidden="1"/>
    <col min="9054" max="9059" width="14.875" style="387" hidden="1"/>
    <col min="9060" max="9061" width="15.875" style="387" hidden="1"/>
    <col min="9062" max="9067" width="16.125" style="387" hidden="1"/>
    <col min="9068" max="9068" width="6.125" style="387" hidden="1"/>
    <col min="9069" max="9069" width="3" style="387" hidden="1"/>
    <col min="9070" max="9309" width="8.625" style="387" hidden="1"/>
    <col min="9310" max="9315" width="14.875" style="387" hidden="1"/>
    <col min="9316" max="9317" width="15.875" style="387" hidden="1"/>
    <col min="9318" max="9323" width="16.125" style="387" hidden="1"/>
    <col min="9324" max="9324" width="6.125" style="387" hidden="1"/>
    <col min="9325" max="9325" width="3" style="387" hidden="1"/>
    <col min="9326" max="9565" width="8.625" style="387" hidden="1"/>
    <col min="9566" max="9571" width="14.875" style="387" hidden="1"/>
    <col min="9572" max="9573" width="15.875" style="387" hidden="1"/>
    <col min="9574" max="9579" width="16.125" style="387" hidden="1"/>
    <col min="9580" max="9580" width="6.125" style="387" hidden="1"/>
    <col min="9581" max="9581" width="3" style="387" hidden="1"/>
    <col min="9582" max="9821" width="8.625" style="387" hidden="1"/>
    <col min="9822" max="9827" width="14.875" style="387" hidden="1"/>
    <col min="9828" max="9829" width="15.875" style="387" hidden="1"/>
    <col min="9830" max="9835" width="16.125" style="387" hidden="1"/>
    <col min="9836" max="9836" width="6.125" style="387" hidden="1"/>
    <col min="9837" max="9837" width="3" style="387" hidden="1"/>
    <col min="9838" max="10077" width="8.625" style="387" hidden="1"/>
    <col min="10078" max="10083" width="14.875" style="387" hidden="1"/>
    <col min="10084" max="10085" width="15.875" style="387" hidden="1"/>
    <col min="10086" max="10091" width="16.125" style="387" hidden="1"/>
    <col min="10092" max="10092" width="6.125" style="387" hidden="1"/>
    <col min="10093" max="10093" width="3" style="387" hidden="1"/>
    <col min="10094" max="10333" width="8.625" style="387" hidden="1"/>
    <col min="10334" max="10339" width="14.875" style="387" hidden="1"/>
    <col min="10340" max="10341" width="15.875" style="387" hidden="1"/>
    <col min="10342" max="10347" width="16.125" style="387" hidden="1"/>
    <col min="10348" max="10348" width="6.125" style="387" hidden="1"/>
    <col min="10349" max="10349" width="3" style="387" hidden="1"/>
    <col min="10350" max="10589" width="8.625" style="387" hidden="1"/>
    <col min="10590" max="10595" width="14.875" style="387" hidden="1"/>
    <col min="10596" max="10597" width="15.875" style="387" hidden="1"/>
    <col min="10598" max="10603" width="16.125" style="387" hidden="1"/>
    <col min="10604" max="10604" width="6.125" style="387" hidden="1"/>
    <col min="10605" max="10605" width="3" style="387" hidden="1"/>
    <col min="10606" max="10845" width="8.625" style="387" hidden="1"/>
    <col min="10846" max="10851" width="14.875" style="387" hidden="1"/>
    <col min="10852" max="10853" width="15.875" style="387" hidden="1"/>
    <col min="10854" max="10859" width="16.125" style="387" hidden="1"/>
    <col min="10860" max="10860" width="6.125" style="387" hidden="1"/>
    <col min="10861" max="10861" width="3" style="387" hidden="1"/>
    <col min="10862" max="11101" width="8.625" style="387" hidden="1"/>
    <col min="11102" max="11107" width="14.875" style="387" hidden="1"/>
    <col min="11108" max="11109" width="15.875" style="387" hidden="1"/>
    <col min="11110" max="11115" width="16.125" style="387" hidden="1"/>
    <col min="11116" max="11116" width="6.125" style="387" hidden="1"/>
    <col min="11117" max="11117" width="3" style="387" hidden="1"/>
    <col min="11118" max="11357" width="8.625" style="387" hidden="1"/>
    <col min="11358" max="11363" width="14.875" style="387" hidden="1"/>
    <col min="11364" max="11365" width="15.875" style="387" hidden="1"/>
    <col min="11366" max="11371" width="16.125" style="387" hidden="1"/>
    <col min="11372" max="11372" width="6.125" style="387" hidden="1"/>
    <col min="11373" max="11373" width="3" style="387" hidden="1"/>
    <col min="11374" max="11613" width="8.625" style="387" hidden="1"/>
    <col min="11614" max="11619" width="14.875" style="387" hidden="1"/>
    <col min="11620" max="11621" width="15.875" style="387" hidden="1"/>
    <col min="11622" max="11627" width="16.125" style="387" hidden="1"/>
    <col min="11628" max="11628" width="6.125" style="387" hidden="1"/>
    <col min="11629" max="11629" width="3" style="387" hidden="1"/>
    <col min="11630" max="11869" width="8.625" style="387" hidden="1"/>
    <col min="11870" max="11875" width="14.875" style="387" hidden="1"/>
    <col min="11876" max="11877" width="15.875" style="387" hidden="1"/>
    <col min="11878" max="11883" width="16.125" style="387" hidden="1"/>
    <col min="11884" max="11884" width="6.125" style="387" hidden="1"/>
    <col min="11885" max="11885" width="3" style="387" hidden="1"/>
    <col min="11886" max="12125" width="8.625" style="387" hidden="1"/>
    <col min="12126" max="12131" width="14.875" style="387" hidden="1"/>
    <col min="12132" max="12133" width="15.875" style="387" hidden="1"/>
    <col min="12134" max="12139" width="16.125" style="387" hidden="1"/>
    <col min="12140" max="12140" width="6.125" style="387" hidden="1"/>
    <col min="12141" max="12141" width="3" style="387" hidden="1"/>
    <col min="12142" max="12381" width="8.625" style="387" hidden="1"/>
    <col min="12382" max="12387" width="14.875" style="387" hidden="1"/>
    <col min="12388" max="12389" width="15.875" style="387" hidden="1"/>
    <col min="12390" max="12395" width="16.125" style="387" hidden="1"/>
    <col min="12396" max="12396" width="6.125" style="387" hidden="1"/>
    <col min="12397" max="12397" width="3" style="387" hidden="1"/>
    <col min="12398" max="12637" width="8.625" style="387" hidden="1"/>
    <col min="12638" max="12643" width="14.875" style="387" hidden="1"/>
    <col min="12644" max="12645" width="15.875" style="387" hidden="1"/>
    <col min="12646" max="12651" width="16.125" style="387" hidden="1"/>
    <col min="12652" max="12652" width="6.125" style="387" hidden="1"/>
    <col min="12653" max="12653" width="3" style="387" hidden="1"/>
    <col min="12654" max="12893" width="8.625" style="387" hidden="1"/>
    <col min="12894" max="12899" width="14.875" style="387" hidden="1"/>
    <col min="12900" max="12901" width="15.875" style="387" hidden="1"/>
    <col min="12902" max="12907" width="16.125" style="387" hidden="1"/>
    <col min="12908" max="12908" width="6.125" style="387" hidden="1"/>
    <col min="12909" max="12909" width="3" style="387" hidden="1"/>
    <col min="12910" max="13149" width="8.625" style="387" hidden="1"/>
    <col min="13150" max="13155" width="14.875" style="387" hidden="1"/>
    <col min="13156" max="13157" width="15.875" style="387" hidden="1"/>
    <col min="13158" max="13163" width="16.125" style="387" hidden="1"/>
    <col min="13164" max="13164" width="6.125" style="387" hidden="1"/>
    <col min="13165" max="13165" width="3" style="387" hidden="1"/>
    <col min="13166" max="13405" width="8.625" style="387" hidden="1"/>
    <col min="13406" max="13411" width="14.875" style="387" hidden="1"/>
    <col min="13412" max="13413" width="15.875" style="387" hidden="1"/>
    <col min="13414" max="13419" width="16.125" style="387" hidden="1"/>
    <col min="13420" max="13420" width="6.125" style="387" hidden="1"/>
    <col min="13421" max="13421" width="3" style="387" hidden="1"/>
    <col min="13422" max="13661" width="8.625" style="387" hidden="1"/>
    <col min="13662" max="13667" width="14.875" style="387" hidden="1"/>
    <col min="13668" max="13669" width="15.875" style="387" hidden="1"/>
    <col min="13670" max="13675" width="16.125" style="387" hidden="1"/>
    <col min="13676" max="13676" width="6.125" style="387" hidden="1"/>
    <col min="13677" max="13677" width="3" style="387" hidden="1"/>
    <col min="13678" max="13917" width="8.625" style="387" hidden="1"/>
    <col min="13918" max="13923" width="14.875" style="387" hidden="1"/>
    <col min="13924" max="13925" width="15.875" style="387" hidden="1"/>
    <col min="13926" max="13931" width="16.125" style="387" hidden="1"/>
    <col min="13932" max="13932" width="6.125" style="387" hidden="1"/>
    <col min="13933" max="13933" width="3" style="387" hidden="1"/>
    <col min="13934" max="14173" width="8.625" style="387" hidden="1"/>
    <col min="14174" max="14179" width="14.875" style="387" hidden="1"/>
    <col min="14180" max="14181" width="15.875" style="387" hidden="1"/>
    <col min="14182" max="14187" width="16.125" style="387" hidden="1"/>
    <col min="14188" max="14188" width="6.125" style="387" hidden="1"/>
    <col min="14189" max="14189" width="3" style="387" hidden="1"/>
    <col min="14190" max="14429" width="8.625" style="387" hidden="1"/>
    <col min="14430" max="14435" width="14.875" style="387" hidden="1"/>
    <col min="14436" max="14437" width="15.875" style="387" hidden="1"/>
    <col min="14438" max="14443" width="16.125" style="387" hidden="1"/>
    <col min="14444" max="14444" width="6.125" style="387" hidden="1"/>
    <col min="14445" max="14445" width="3" style="387" hidden="1"/>
    <col min="14446" max="14685" width="8.625" style="387" hidden="1"/>
    <col min="14686" max="14691" width="14.875" style="387" hidden="1"/>
    <col min="14692" max="14693" width="15.875" style="387" hidden="1"/>
    <col min="14694" max="14699" width="16.125" style="387" hidden="1"/>
    <col min="14700" max="14700" width="6.125" style="387" hidden="1"/>
    <col min="14701" max="14701" width="3" style="387" hidden="1"/>
    <col min="14702" max="14941" width="8.625" style="387" hidden="1"/>
    <col min="14942" max="14947" width="14.875" style="387" hidden="1"/>
    <col min="14948" max="14949" width="15.875" style="387" hidden="1"/>
    <col min="14950" max="14955" width="16.125" style="387" hidden="1"/>
    <col min="14956" max="14956" width="6.125" style="387" hidden="1"/>
    <col min="14957" max="14957" width="3" style="387" hidden="1"/>
    <col min="14958" max="15197" width="8.625" style="387" hidden="1"/>
    <col min="15198" max="15203" width="14.875" style="387" hidden="1"/>
    <col min="15204" max="15205" width="15.875" style="387" hidden="1"/>
    <col min="15206" max="15211" width="16.125" style="387" hidden="1"/>
    <col min="15212" max="15212" width="6.125" style="387" hidden="1"/>
    <col min="15213" max="15213" width="3" style="387" hidden="1"/>
    <col min="15214" max="15453" width="8.625" style="387" hidden="1"/>
    <col min="15454" max="15459" width="14.875" style="387" hidden="1"/>
    <col min="15460" max="15461" width="15.875" style="387" hidden="1"/>
    <col min="15462" max="15467" width="16.125" style="387" hidden="1"/>
    <col min="15468" max="15468" width="6.125" style="387" hidden="1"/>
    <col min="15469" max="15469" width="3" style="387" hidden="1"/>
    <col min="15470" max="15709" width="8.625" style="387" hidden="1"/>
    <col min="15710" max="15715" width="14.875" style="387" hidden="1"/>
    <col min="15716" max="15717" width="15.875" style="387" hidden="1"/>
    <col min="15718" max="15723" width="16.125" style="387" hidden="1"/>
    <col min="15724" max="15724" width="6.125" style="387" hidden="1"/>
    <col min="15725" max="15725" width="3" style="387" hidden="1"/>
    <col min="15726" max="15965" width="8.625" style="387" hidden="1"/>
    <col min="15966" max="15971" width="14.875" style="387" hidden="1"/>
    <col min="15972" max="15973" width="15.875" style="387" hidden="1"/>
    <col min="15974" max="15979" width="16.125" style="387" hidden="1"/>
    <col min="15980" max="15980" width="6.125" style="387" hidden="1"/>
    <col min="15981" max="15981" width="3" style="387" hidden="1"/>
    <col min="15982" max="16221" width="8.625" style="387" hidden="1"/>
    <col min="16222" max="16227" width="14.875" style="387" hidden="1"/>
    <col min="16228" max="16229" width="15.875" style="387" hidden="1"/>
    <col min="16230" max="16235" width="16.125" style="387" hidden="1"/>
    <col min="16236" max="16236" width="6.125" style="387" hidden="1"/>
    <col min="16237" max="16237" width="3" style="387" hidden="1"/>
    <col min="16238" max="16384" width="8.625" style="387" hidden="1"/>
  </cols>
  <sheetData>
    <row r="1" spans="1:143" ht="42.75" customHeight="1">
      <c r="A1" s="385"/>
      <c r="B1" s="386"/>
      <c r="DD1" s="387"/>
      <c r="DE1" s="387"/>
    </row>
    <row r="2" spans="1:143" ht="25.5" customHeight="1">
      <c r="A2" s="388"/>
      <c r="C2" s="388"/>
      <c r="O2" s="388"/>
      <c r="P2" s="388"/>
      <c r="Q2" s="388"/>
      <c r="R2" s="388"/>
      <c r="S2" s="388"/>
      <c r="T2" s="388"/>
      <c r="U2" s="388"/>
      <c r="V2" s="388"/>
      <c r="W2" s="388"/>
      <c r="X2" s="388"/>
      <c r="Y2" s="388"/>
      <c r="Z2" s="388"/>
      <c r="AA2" s="388"/>
      <c r="AB2" s="388"/>
      <c r="AC2" s="388"/>
      <c r="AD2" s="388"/>
      <c r="AE2" s="388"/>
      <c r="AF2" s="388"/>
      <c r="AG2" s="388"/>
      <c r="AH2" s="388"/>
      <c r="AI2" s="388"/>
      <c r="AU2" s="388"/>
      <c r="BG2" s="388"/>
      <c r="BS2" s="388"/>
      <c r="CE2" s="388"/>
      <c r="CQ2" s="388"/>
      <c r="DD2" s="387"/>
      <c r="DE2" s="387"/>
    </row>
    <row r="3" spans="1:143" ht="25.5" customHeight="1">
      <c r="A3" s="388"/>
      <c r="C3" s="388"/>
      <c r="O3" s="388"/>
      <c r="P3" s="388"/>
      <c r="Q3" s="388"/>
      <c r="R3" s="388"/>
      <c r="S3" s="388"/>
      <c r="T3" s="388"/>
      <c r="U3" s="388"/>
      <c r="V3" s="388"/>
      <c r="W3" s="388"/>
      <c r="X3" s="388"/>
      <c r="Y3" s="388"/>
      <c r="Z3" s="388"/>
      <c r="AA3" s="388"/>
      <c r="AB3" s="388"/>
      <c r="AC3" s="388"/>
      <c r="AD3" s="388"/>
      <c r="AE3" s="388"/>
      <c r="AF3" s="388"/>
      <c r="AG3" s="388"/>
      <c r="AH3" s="388"/>
      <c r="AI3" s="388"/>
      <c r="AU3" s="388"/>
      <c r="BG3" s="388"/>
      <c r="BS3" s="388"/>
      <c r="CE3" s="388"/>
      <c r="CQ3" s="388"/>
      <c r="DD3" s="387"/>
      <c r="DE3" s="387"/>
    </row>
    <row r="4" spans="1:143" s="290" customFormat="1">
      <c r="A4" s="388"/>
      <c r="B4" s="388"/>
      <c r="C4" s="388"/>
      <c r="D4" s="388"/>
      <c r="E4" s="388"/>
      <c r="F4" s="388"/>
      <c r="G4" s="388"/>
      <c r="H4" s="388"/>
      <c r="I4" s="388"/>
      <c r="J4" s="388"/>
      <c r="K4" s="388"/>
      <c r="L4" s="388"/>
      <c r="M4" s="388"/>
      <c r="N4" s="388"/>
      <c r="O4" s="388"/>
      <c r="P4" s="388"/>
      <c r="Q4" s="388"/>
      <c r="R4" s="388"/>
      <c r="S4" s="388"/>
      <c r="T4" s="388"/>
      <c r="U4" s="388"/>
      <c r="V4" s="388"/>
      <c r="W4" s="388"/>
      <c r="X4" s="388"/>
      <c r="Y4" s="388"/>
      <c r="Z4" s="388"/>
      <c r="AA4" s="388"/>
      <c r="AB4" s="388"/>
      <c r="AC4" s="388"/>
      <c r="AD4" s="388"/>
      <c r="AE4" s="388"/>
      <c r="AF4" s="388"/>
      <c r="AG4" s="388"/>
      <c r="AH4" s="388"/>
      <c r="AI4" s="388"/>
      <c r="AJ4" s="388"/>
      <c r="AK4" s="388"/>
      <c r="AL4" s="388"/>
      <c r="AM4" s="388"/>
      <c r="AN4" s="388"/>
      <c r="AO4" s="388"/>
      <c r="AP4" s="388"/>
      <c r="AQ4" s="388"/>
      <c r="AR4" s="388"/>
      <c r="AS4" s="388"/>
      <c r="AT4" s="388"/>
      <c r="AU4" s="388"/>
      <c r="AV4" s="388"/>
      <c r="AW4" s="388"/>
      <c r="AX4" s="388"/>
      <c r="AY4" s="388"/>
      <c r="AZ4" s="388"/>
      <c r="BA4" s="388"/>
      <c r="BB4" s="388"/>
      <c r="BC4" s="388"/>
      <c r="BD4" s="388"/>
      <c r="BE4" s="388"/>
      <c r="BF4" s="388"/>
      <c r="BG4" s="388"/>
      <c r="BH4" s="388"/>
      <c r="BI4" s="388"/>
      <c r="BJ4" s="388"/>
      <c r="BK4" s="388"/>
      <c r="BL4" s="388"/>
      <c r="BM4" s="388"/>
      <c r="BN4" s="388"/>
      <c r="BO4" s="388"/>
      <c r="BP4" s="388"/>
      <c r="BQ4" s="388"/>
      <c r="BR4" s="388"/>
      <c r="BS4" s="388"/>
      <c r="BT4" s="388"/>
      <c r="BU4" s="388"/>
      <c r="BV4" s="388"/>
      <c r="BW4" s="388"/>
      <c r="BX4" s="388"/>
      <c r="BY4" s="388"/>
      <c r="BZ4" s="388"/>
      <c r="CA4" s="388"/>
      <c r="CB4" s="388"/>
      <c r="CC4" s="388"/>
      <c r="CD4" s="388"/>
      <c r="CE4" s="388"/>
      <c r="CF4" s="388"/>
      <c r="CG4" s="388"/>
      <c r="CH4" s="388"/>
      <c r="CI4" s="388"/>
      <c r="CJ4" s="388"/>
      <c r="CK4" s="388"/>
      <c r="CL4" s="388"/>
      <c r="CM4" s="388"/>
      <c r="CN4" s="388"/>
      <c r="CO4" s="388"/>
      <c r="CP4" s="388"/>
      <c r="CQ4" s="388"/>
      <c r="CR4" s="388"/>
      <c r="CS4" s="388"/>
      <c r="CT4" s="388"/>
      <c r="CU4" s="388"/>
      <c r="CV4" s="388"/>
      <c r="CW4" s="388"/>
      <c r="CX4" s="388"/>
      <c r="CY4" s="388"/>
      <c r="CZ4" s="388"/>
      <c r="DA4" s="388"/>
      <c r="DB4" s="388"/>
      <c r="DC4" s="388"/>
      <c r="DD4" s="388"/>
      <c r="DE4" s="388"/>
      <c r="DF4" s="291"/>
      <c r="DG4" s="291"/>
      <c r="DH4" s="291"/>
      <c r="DI4" s="291"/>
      <c r="DJ4" s="291"/>
      <c r="DK4" s="291"/>
      <c r="DL4" s="291"/>
      <c r="DM4" s="291"/>
      <c r="DN4" s="291"/>
      <c r="DO4" s="291"/>
      <c r="DP4" s="291"/>
      <c r="DQ4" s="291"/>
      <c r="DR4" s="291"/>
      <c r="DS4" s="291"/>
      <c r="DT4" s="291"/>
      <c r="DU4" s="291"/>
      <c r="DV4" s="291"/>
      <c r="DW4" s="291"/>
    </row>
    <row r="5" spans="1:143" s="290" customFormat="1">
      <c r="A5" s="388"/>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88"/>
      <c r="AQ5" s="388"/>
      <c r="AR5" s="388"/>
      <c r="AS5" s="388"/>
      <c r="AT5" s="388"/>
      <c r="AU5" s="388"/>
      <c r="AV5" s="388"/>
      <c r="AW5" s="388"/>
      <c r="AX5" s="388"/>
      <c r="AY5" s="388"/>
      <c r="AZ5" s="388"/>
      <c r="BA5" s="388"/>
      <c r="BB5" s="388"/>
      <c r="BC5" s="388"/>
      <c r="BD5" s="388"/>
      <c r="BE5" s="388"/>
      <c r="BF5" s="388"/>
      <c r="BG5" s="388"/>
      <c r="BH5" s="388"/>
      <c r="BI5" s="388"/>
      <c r="BJ5" s="388"/>
      <c r="BK5" s="388"/>
      <c r="BL5" s="388"/>
      <c r="BM5" s="388"/>
      <c r="BN5" s="388"/>
      <c r="BO5" s="388"/>
      <c r="BP5" s="388"/>
      <c r="BQ5" s="388"/>
      <c r="BR5" s="388"/>
      <c r="BS5" s="388"/>
      <c r="BT5" s="388"/>
      <c r="BU5" s="388"/>
      <c r="BV5" s="388"/>
      <c r="BW5" s="388"/>
      <c r="BX5" s="388"/>
      <c r="BY5" s="388"/>
      <c r="BZ5" s="388"/>
      <c r="CA5" s="388"/>
      <c r="CB5" s="388"/>
      <c r="CC5" s="388"/>
      <c r="CD5" s="388"/>
      <c r="CE5" s="388"/>
      <c r="CF5" s="388"/>
      <c r="CG5" s="388"/>
      <c r="CH5" s="388"/>
      <c r="CI5" s="388"/>
      <c r="CJ5" s="388"/>
      <c r="CK5" s="388"/>
      <c r="CL5" s="388"/>
      <c r="CM5" s="388"/>
      <c r="CN5" s="388"/>
      <c r="CO5" s="388"/>
      <c r="CP5" s="388"/>
      <c r="CQ5" s="388"/>
      <c r="CR5" s="388"/>
      <c r="CS5" s="388"/>
      <c r="CT5" s="388"/>
      <c r="CU5" s="388"/>
      <c r="CV5" s="388"/>
      <c r="CW5" s="388"/>
      <c r="CX5" s="388"/>
      <c r="CY5" s="388"/>
      <c r="CZ5" s="388"/>
      <c r="DA5" s="388"/>
      <c r="DB5" s="388"/>
      <c r="DC5" s="388"/>
      <c r="DD5" s="388"/>
      <c r="DE5" s="388"/>
      <c r="DF5" s="291"/>
      <c r="DG5" s="291"/>
      <c r="DH5" s="291"/>
      <c r="DI5" s="291"/>
      <c r="DJ5" s="291"/>
      <c r="DK5" s="291"/>
      <c r="DL5" s="291"/>
      <c r="DM5" s="291"/>
      <c r="DN5" s="291"/>
      <c r="DO5" s="291"/>
      <c r="DP5" s="291"/>
      <c r="DQ5" s="291"/>
      <c r="DR5" s="291"/>
      <c r="DS5" s="291"/>
      <c r="DT5" s="291"/>
      <c r="DU5" s="291"/>
      <c r="DV5" s="291"/>
      <c r="DW5" s="291"/>
    </row>
    <row r="6" spans="1:143" s="290" customFormat="1">
      <c r="A6" s="388"/>
      <c r="B6" s="388"/>
      <c r="C6" s="388"/>
      <c r="D6" s="388"/>
      <c r="E6" s="388"/>
      <c r="F6" s="388"/>
      <c r="G6" s="388"/>
      <c r="H6" s="388"/>
      <c r="I6" s="388"/>
      <c r="J6" s="388"/>
      <c r="K6" s="388"/>
      <c r="L6" s="388"/>
      <c r="M6" s="388"/>
      <c r="N6" s="388"/>
      <c r="O6" s="388"/>
      <c r="P6" s="388"/>
      <c r="Q6" s="388"/>
      <c r="R6" s="388"/>
      <c r="S6" s="388"/>
      <c r="T6" s="388"/>
      <c r="U6" s="388"/>
      <c r="V6" s="388"/>
      <c r="W6" s="388"/>
      <c r="X6" s="388"/>
      <c r="Y6" s="388"/>
      <c r="Z6" s="388"/>
      <c r="AA6" s="388"/>
      <c r="AB6" s="388"/>
      <c r="AC6" s="388"/>
      <c r="AD6" s="388"/>
      <c r="AE6" s="388"/>
      <c r="AF6" s="388"/>
      <c r="AG6" s="388"/>
      <c r="AH6" s="388"/>
      <c r="AI6" s="388"/>
      <c r="AJ6" s="388"/>
      <c r="AK6" s="388"/>
      <c r="AL6" s="388"/>
      <c r="AM6" s="388"/>
      <c r="AN6" s="388"/>
      <c r="AO6" s="388"/>
      <c r="AP6" s="388"/>
      <c r="AQ6" s="388"/>
      <c r="AR6" s="388"/>
      <c r="AS6" s="388"/>
      <c r="AT6" s="388"/>
      <c r="AU6" s="388"/>
      <c r="AV6" s="388"/>
      <c r="AW6" s="388"/>
      <c r="AX6" s="388"/>
      <c r="AY6" s="388"/>
      <c r="AZ6" s="388"/>
      <c r="BA6" s="388"/>
      <c r="BB6" s="388"/>
      <c r="BC6" s="388"/>
      <c r="BD6" s="388"/>
      <c r="BE6" s="388"/>
      <c r="BF6" s="388"/>
      <c r="BG6" s="388"/>
      <c r="BH6" s="388"/>
      <c r="BI6" s="388"/>
      <c r="BJ6" s="388"/>
      <c r="BK6" s="388"/>
      <c r="BL6" s="388"/>
      <c r="BM6" s="388"/>
      <c r="BN6" s="388"/>
      <c r="BO6" s="388"/>
      <c r="BP6" s="388"/>
      <c r="BQ6" s="388"/>
      <c r="BR6" s="388"/>
      <c r="BS6" s="388"/>
      <c r="BT6" s="388"/>
      <c r="BU6" s="388"/>
      <c r="BV6" s="388"/>
      <c r="BW6" s="388"/>
      <c r="BX6" s="388"/>
      <c r="BY6" s="388"/>
      <c r="BZ6" s="388"/>
      <c r="CA6" s="388"/>
      <c r="CB6" s="388"/>
      <c r="CC6" s="388"/>
      <c r="CD6" s="388"/>
      <c r="CE6" s="388"/>
      <c r="CF6" s="388"/>
      <c r="CG6" s="388"/>
      <c r="CH6" s="388"/>
      <c r="CI6" s="388"/>
      <c r="CJ6" s="388"/>
      <c r="CK6" s="388"/>
      <c r="CL6" s="388"/>
      <c r="CM6" s="388"/>
      <c r="CN6" s="388"/>
      <c r="CO6" s="388"/>
      <c r="CP6" s="388"/>
      <c r="CQ6" s="388"/>
      <c r="CR6" s="388"/>
      <c r="CS6" s="388"/>
      <c r="CT6" s="388"/>
      <c r="CU6" s="388"/>
      <c r="CV6" s="388"/>
      <c r="CW6" s="388"/>
      <c r="CX6" s="388"/>
      <c r="CY6" s="388"/>
      <c r="CZ6" s="388"/>
      <c r="DA6" s="388"/>
      <c r="DB6" s="388"/>
      <c r="DC6" s="388"/>
      <c r="DD6" s="388"/>
      <c r="DE6" s="388"/>
      <c r="DF6" s="291"/>
      <c r="DG6" s="291"/>
      <c r="DH6" s="291"/>
      <c r="DI6" s="291"/>
      <c r="DJ6" s="291"/>
      <c r="DK6" s="291"/>
      <c r="DL6" s="291"/>
      <c r="DM6" s="291"/>
      <c r="DN6" s="291"/>
      <c r="DO6" s="291"/>
      <c r="DP6" s="291"/>
      <c r="DQ6" s="291"/>
      <c r="DR6" s="291"/>
      <c r="DS6" s="291"/>
      <c r="DT6" s="291"/>
      <c r="DU6" s="291"/>
      <c r="DV6" s="291"/>
      <c r="DW6" s="291"/>
    </row>
    <row r="7" spans="1:143" s="290" customFormat="1">
      <c r="A7" s="388"/>
      <c r="B7" s="388"/>
      <c r="C7" s="388"/>
      <c r="D7" s="388"/>
      <c r="E7" s="388"/>
      <c r="F7" s="388"/>
      <c r="G7" s="388"/>
      <c r="H7" s="388"/>
      <c r="I7" s="388"/>
      <c r="J7" s="388"/>
      <c r="K7" s="388"/>
      <c r="L7" s="388"/>
      <c r="M7" s="388"/>
      <c r="N7" s="388"/>
      <c r="O7" s="388"/>
      <c r="P7" s="388"/>
      <c r="Q7" s="388"/>
      <c r="R7" s="388"/>
      <c r="S7" s="388"/>
      <c r="T7" s="388"/>
      <c r="U7" s="388"/>
      <c r="V7" s="388"/>
      <c r="W7" s="388"/>
      <c r="X7" s="388"/>
      <c r="Y7" s="388"/>
      <c r="Z7" s="388"/>
      <c r="AA7" s="388"/>
      <c r="AB7" s="388"/>
      <c r="AC7" s="388"/>
      <c r="AD7" s="388"/>
      <c r="AE7" s="388"/>
      <c r="AF7" s="388"/>
      <c r="AG7" s="388"/>
      <c r="AH7" s="388"/>
      <c r="AI7" s="388"/>
      <c r="AJ7" s="388"/>
      <c r="AK7" s="388"/>
      <c r="AL7" s="388"/>
      <c r="AM7" s="388"/>
      <c r="AN7" s="388"/>
      <c r="AO7" s="388"/>
      <c r="AP7" s="388"/>
      <c r="AQ7" s="388"/>
      <c r="AR7" s="388"/>
      <c r="AS7" s="388"/>
      <c r="AT7" s="388"/>
      <c r="AU7" s="388"/>
      <c r="AV7" s="388"/>
      <c r="AW7" s="388"/>
      <c r="AX7" s="388"/>
      <c r="AY7" s="388"/>
      <c r="AZ7" s="388"/>
      <c r="BA7" s="388"/>
      <c r="BB7" s="388"/>
      <c r="BC7" s="388"/>
      <c r="BD7" s="388"/>
      <c r="BE7" s="388"/>
      <c r="BF7" s="388"/>
      <c r="BG7" s="388"/>
      <c r="BH7" s="388"/>
      <c r="BI7" s="388"/>
      <c r="BJ7" s="388"/>
      <c r="BK7" s="388"/>
      <c r="BL7" s="388"/>
      <c r="BM7" s="388"/>
      <c r="BN7" s="388"/>
      <c r="BO7" s="388"/>
      <c r="BP7" s="388"/>
      <c r="BQ7" s="388"/>
      <c r="BR7" s="388"/>
      <c r="BS7" s="388"/>
      <c r="BT7" s="388"/>
      <c r="BU7" s="388"/>
      <c r="BV7" s="388"/>
      <c r="BW7" s="388"/>
      <c r="BX7" s="388"/>
      <c r="BY7" s="388"/>
      <c r="BZ7" s="388"/>
      <c r="CA7" s="388"/>
      <c r="CB7" s="388"/>
      <c r="CC7" s="388"/>
      <c r="CD7" s="388"/>
      <c r="CE7" s="388"/>
      <c r="CF7" s="388"/>
      <c r="CG7" s="388"/>
      <c r="CH7" s="388"/>
      <c r="CI7" s="388"/>
      <c r="CJ7" s="388"/>
      <c r="CK7" s="388"/>
      <c r="CL7" s="388"/>
      <c r="CM7" s="388"/>
      <c r="CN7" s="388"/>
      <c r="CO7" s="388"/>
      <c r="CP7" s="388"/>
      <c r="CQ7" s="388"/>
      <c r="CR7" s="388"/>
      <c r="CS7" s="388"/>
      <c r="CT7" s="388"/>
      <c r="CU7" s="388"/>
      <c r="CV7" s="388"/>
      <c r="CW7" s="388"/>
      <c r="CX7" s="388"/>
      <c r="CY7" s="388"/>
      <c r="CZ7" s="388"/>
      <c r="DA7" s="388"/>
      <c r="DB7" s="388"/>
      <c r="DC7" s="388"/>
      <c r="DD7" s="388"/>
      <c r="DE7" s="388"/>
      <c r="DF7" s="291"/>
      <c r="DG7" s="291"/>
      <c r="DH7" s="291"/>
      <c r="DI7" s="291"/>
      <c r="DJ7" s="291"/>
      <c r="DK7" s="291"/>
      <c r="DL7" s="291"/>
      <c r="DM7" s="291"/>
      <c r="DN7" s="291"/>
      <c r="DO7" s="291"/>
      <c r="DP7" s="291"/>
      <c r="DQ7" s="291"/>
      <c r="DR7" s="291"/>
      <c r="DS7" s="291"/>
      <c r="DT7" s="291"/>
      <c r="DU7" s="291"/>
      <c r="DV7" s="291"/>
      <c r="DW7" s="291"/>
    </row>
    <row r="8" spans="1:143" s="290" customFormat="1">
      <c r="A8" s="388"/>
      <c r="B8" s="388"/>
      <c r="C8" s="388"/>
      <c r="D8" s="388"/>
      <c r="E8" s="388"/>
      <c r="F8" s="388"/>
      <c r="G8" s="388"/>
      <c r="H8" s="388"/>
      <c r="I8" s="388"/>
      <c r="J8" s="388"/>
      <c r="K8" s="388"/>
      <c r="L8" s="388"/>
      <c r="M8" s="388"/>
      <c r="N8" s="388"/>
      <c r="O8" s="388"/>
      <c r="P8" s="388"/>
      <c r="Q8" s="388"/>
      <c r="R8" s="388"/>
      <c r="S8" s="388"/>
      <c r="T8" s="388"/>
      <c r="U8" s="388"/>
      <c r="V8" s="388"/>
      <c r="W8" s="388"/>
      <c r="X8" s="388"/>
      <c r="Y8" s="388"/>
      <c r="Z8" s="388"/>
      <c r="AA8" s="388"/>
      <c r="AB8" s="388"/>
      <c r="AC8" s="388"/>
      <c r="AD8" s="388"/>
      <c r="AE8" s="388"/>
      <c r="AF8" s="388"/>
      <c r="AG8" s="388"/>
      <c r="AH8" s="388"/>
      <c r="AI8" s="388"/>
      <c r="AJ8" s="388"/>
      <c r="AK8" s="388"/>
      <c r="AL8" s="388"/>
      <c r="AM8" s="388"/>
      <c r="AN8" s="388"/>
      <c r="AO8" s="388"/>
      <c r="AP8" s="388"/>
      <c r="AQ8" s="388"/>
      <c r="AR8" s="388"/>
      <c r="AS8" s="388"/>
      <c r="AT8" s="388"/>
      <c r="AU8" s="388"/>
      <c r="AV8" s="388"/>
      <c r="AW8" s="388"/>
      <c r="AX8" s="388"/>
      <c r="AY8" s="388"/>
      <c r="AZ8" s="388"/>
      <c r="BA8" s="388"/>
      <c r="BB8" s="388"/>
      <c r="BC8" s="388"/>
      <c r="BD8" s="388"/>
      <c r="BE8" s="388"/>
      <c r="BF8" s="388"/>
      <c r="BG8" s="388"/>
      <c r="BH8" s="388"/>
      <c r="BI8" s="388"/>
      <c r="BJ8" s="388"/>
      <c r="BK8" s="388"/>
      <c r="BL8" s="388"/>
      <c r="BM8" s="388"/>
      <c r="BN8" s="388"/>
      <c r="BO8" s="388"/>
      <c r="BP8" s="388"/>
      <c r="BQ8" s="388"/>
      <c r="BR8" s="388"/>
      <c r="BS8" s="388"/>
      <c r="BT8" s="388"/>
      <c r="BU8" s="388"/>
      <c r="BV8" s="388"/>
      <c r="BW8" s="388"/>
      <c r="BX8" s="388"/>
      <c r="BY8" s="388"/>
      <c r="BZ8" s="388"/>
      <c r="CA8" s="388"/>
      <c r="CB8" s="388"/>
      <c r="CC8" s="388"/>
      <c r="CD8" s="388"/>
      <c r="CE8" s="388"/>
      <c r="CF8" s="388"/>
      <c r="CG8" s="388"/>
      <c r="CH8" s="388"/>
      <c r="CI8" s="388"/>
      <c r="CJ8" s="388"/>
      <c r="CK8" s="388"/>
      <c r="CL8" s="388"/>
      <c r="CM8" s="388"/>
      <c r="CN8" s="388"/>
      <c r="CO8" s="388"/>
      <c r="CP8" s="388"/>
      <c r="CQ8" s="388"/>
      <c r="CR8" s="388"/>
      <c r="CS8" s="388"/>
      <c r="CT8" s="388"/>
      <c r="CU8" s="388"/>
      <c r="CV8" s="388"/>
      <c r="CW8" s="388"/>
      <c r="CX8" s="388"/>
      <c r="CY8" s="388"/>
      <c r="CZ8" s="388"/>
      <c r="DA8" s="388"/>
      <c r="DB8" s="388"/>
      <c r="DC8" s="388"/>
      <c r="DD8" s="388"/>
      <c r="DE8" s="388"/>
      <c r="DF8" s="291"/>
      <c r="DG8" s="291"/>
      <c r="DH8" s="291"/>
      <c r="DI8" s="291"/>
      <c r="DJ8" s="291"/>
      <c r="DK8" s="291"/>
      <c r="DL8" s="291"/>
      <c r="DM8" s="291"/>
      <c r="DN8" s="291"/>
      <c r="DO8" s="291"/>
      <c r="DP8" s="291"/>
      <c r="DQ8" s="291"/>
      <c r="DR8" s="291"/>
      <c r="DS8" s="291"/>
      <c r="DT8" s="291"/>
      <c r="DU8" s="291"/>
      <c r="DV8" s="291"/>
      <c r="DW8" s="291"/>
    </row>
    <row r="9" spans="1:143" s="290" customFormat="1">
      <c r="A9" s="388"/>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388"/>
      <c r="AJ9" s="388"/>
      <c r="AK9" s="388"/>
      <c r="AL9" s="388"/>
      <c r="AM9" s="388"/>
      <c r="AN9" s="388"/>
      <c r="AO9" s="388"/>
      <c r="AP9" s="388"/>
      <c r="AQ9" s="388"/>
      <c r="AR9" s="388"/>
      <c r="AS9" s="388"/>
      <c r="AT9" s="388"/>
      <c r="AU9" s="388"/>
      <c r="AV9" s="388"/>
      <c r="AW9" s="388"/>
      <c r="AX9" s="388"/>
      <c r="AY9" s="388"/>
      <c r="AZ9" s="388"/>
      <c r="BA9" s="388"/>
      <c r="BB9" s="388"/>
      <c r="BC9" s="388"/>
      <c r="BD9" s="388"/>
      <c r="BE9" s="388"/>
      <c r="BF9" s="388"/>
      <c r="BG9" s="388"/>
      <c r="BH9" s="388"/>
      <c r="BI9" s="388"/>
      <c r="BJ9" s="388"/>
      <c r="BK9" s="388"/>
      <c r="BL9" s="388"/>
      <c r="BM9" s="388"/>
      <c r="BN9" s="388"/>
      <c r="BO9" s="388"/>
      <c r="BP9" s="388"/>
      <c r="BQ9" s="388"/>
      <c r="BR9" s="388"/>
      <c r="BS9" s="388"/>
      <c r="BT9" s="388"/>
      <c r="BU9" s="388"/>
      <c r="BV9" s="388"/>
      <c r="BW9" s="388"/>
      <c r="BX9" s="388"/>
      <c r="BY9" s="388"/>
      <c r="BZ9" s="388"/>
      <c r="CA9" s="388"/>
      <c r="CB9" s="388"/>
      <c r="CC9" s="388"/>
      <c r="CD9" s="388"/>
      <c r="CE9" s="388"/>
      <c r="CF9" s="388"/>
      <c r="CG9" s="388"/>
      <c r="CH9" s="388"/>
      <c r="CI9" s="388"/>
      <c r="CJ9" s="388"/>
      <c r="CK9" s="388"/>
      <c r="CL9" s="388"/>
      <c r="CM9" s="388"/>
      <c r="CN9" s="388"/>
      <c r="CO9" s="388"/>
      <c r="CP9" s="388"/>
      <c r="CQ9" s="388"/>
      <c r="CR9" s="388"/>
      <c r="CS9" s="388"/>
      <c r="CT9" s="388"/>
      <c r="CU9" s="388"/>
      <c r="CV9" s="388"/>
      <c r="CW9" s="388"/>
      <c r="CX9" s="388"/>
      <c r="CY9" s="388"/>
      <c r="CZ9" s="388"/>
      <c r="DA9" s="388"/>
      <c r="DB9" s="388"/>
      <c r="DC9" s="388"/>
      <c r="DD9" s="388"/>
      <c r="DE9" s="388"/>
      <c r="DF9" s="291"/>
      <c r="DG9" s="291"/>
      <c r="DH9" s="291"/>
      <c r="DI9" s="291"/>
      <c r="DJ9" s="291"/>
      <c r="DK9" s="291"/>
      <c r="DL9" s="291"/>
      <c r="DM9" s="291"/>
      <c r="DN9" s="291"/>
      <c r="DO9" s="291"/>
      <c r="DP9" s="291"/>
      <c r="DQ9" s="291"/>
      <c r="DR9" s="291"/>
      <c r="DS9" s="291"/>
      <c r="DT9" s="291"/>
      <c r="DU9" s="291"/>
      <c r="DV9" s="291"/>
      <c r="DW9" s="291"/>
    </row>
    <row r="10" spans="1:143" s="290" customFormat="1">
      <c r="A10" s="388"/>
      <c r="B10" s="388"/>
      <c r="C10" s="388"/>
      <c r="D10" s="388"/>
      <c r="E10" s="388"/>
      <c r="F10" s="388"/>
      <c r="G10" s="388"/>
      <c r="H10" s="388"/>
      <c r="I10" s="388"/>
      <c r="J10" s="388"/>
      <c r="K10" s="388"/>
      <c r="L10" s="388"/>
      <c r="M10" s="388"/>
      <c r="N10" s="388"/>
      <c r="O10" s="388"/>
      <c r="P10" s="388"/>
      <c r="Q10" s="388"/>
      <c r="R10" s="388"/>
      <c r="S10" s="388"/>
      <c r="T10" s="388"/>
      <c r="U10" s="388"/>
      <c r="V10" s="388"/>
      <c r="W10" s="388"/>
      <c r="X10" s="388"/>
      <c r="Y10" s="388"/>
      <c r="Z10" s="388"/>
      <c r="AA10" s="388"/>
      <c r="AB10" s="388"/>
      <c r="AC10" s="388"/>
      <c r="AD10" s="388"/>
      <c r="AE10" s="388"/>
      <c r="AF10" s="388"/>
      <c r="AG10" s="388"/>
      <c r="AH10" s="388"/>
      <c r="AI10" s="388"/>
      <c r="AJ10" s="388"/>
      <c r="AK10" s="388"/>
      <c r="AL10" s="388"/>
      <c r="AM10" s="388"/>
      <c r="AN10" s="388"/>
      <c r="AO10" s="388"/>
      <c r="AP10" s="388"/>
      <c r="AQ10" s="388"/>
      <c r="AR10" s="388"/>
      <c r="AS10" s="388"/>
      <c r="AT10" s="388"/>
      <c r="AU10" s="388"/>
      <c r="AV10" s="388"/>
      <c r="AW10" s="388"/>
      <c r="AX10" s="388"/>
      <c r="AY10" s="388"/>
      <c r="AZ10" s="388"/>
      <c r="BA10" s="388"/>
      <c r="BB10" s="388"/>
      <c r="BC10" s="388"/>
      <c r="BD10" s="388"/>
      <c r="BE10" s="388"/>
      <c r="BF10" s="388"/>
      <c r="BG10" s="388"/>
      <c r="BH10" s="388"/>
      <c r="BI10" s="388"/>
      <c r="BJ10" s="388"/>
      <c r="BK10" s="388"/>
      <c r="BL10" s="388"/>
      <c r="BM10" s="388"/>
      <c r="BN10" s="388"/>
      <c r="BO10" s="388"/>
      <c r="BP10" s="388"/>
      <c r="BQ10" s="388"/>
      <c r="BR10" s="388"/>
      <c r="BS10" s="388"/>
      <c r="BT10" s="388"/>
      <c r="BU10" s="388"/>
      <c r="BV10" s="388"/>
      <c r="BW10" s="388"/>
      <c r="BX10" s="388"/>
      <c r="BY10" s="388"/>
      <c r="BZ10" s="388"/>
      <c r="CA10" s="388"/>
      <c r="CB10" s="388"/>
      <c r="CC10" s="388"/>
      <c r="CD10" s="388"/>
      <c r="CE10" s="388"/>
      <c r="CF10" s="388"/>
      <c r="CG10" s="388"/>
      <c r="CH10" s="388"/>
      <c r="CI10" s="388"/>
      <c r="CJ10" s="388"/>
      <c r="CK10" s="388"/>
      <c r="CL10" s="388"/>
      <c r="CM10" s="388"/>
      <c r="CN10" s="388"/>
      <c r="CO10" s="388"/>
      <c r="CP10" s="388"/>
      <c r="CQ10" s="388"/>
      <c r="CR10" s="388"/>
      <c r="CS10" s="388"/>
      <c r="CT10" s="388"/>
      <c r="CU10" s="388"/>
      <c r="CV10" s="388"/>
      <c r="CW10" s="388"/>
      <c r="CX10" s="388"/>
      <c r="CY10" s="388"/>
      <c r="CZ10" s="388"/>
      <c r="DA10" s="388"/>
      <c r="DB10" s="388"/>
      <c r="DC10" s="388"/>
      <c r="DD10" s="388"/>
      <c r="DE10" s="388"/>
      <c r="DF10" s="291"/>
      <c r="DG10" s="291"/>
      <c r="DH10" s="291"/>
      <c r="DI10" s="291"/>
      <c r="DJ10" s="291"/>
      <c r="DK10" s="291"/>
      <c r="DL10" s="291"/>
      <c r="DM10" s="291"/>
      <c r="DN10" s="291"/>
      <c r="DO10" s="291"/>
      <c r="DP10" s="291"/>
      <c r="DQ10" s="291"/>
      <c r="DR10" s="291"/>
      <c r="DS10" s="291"/>
      <c r="DT10" s="291"/>
      <c r="DU10" s="291"/>
      <c r="DV10" s="291"/>
      <c r="DW10" s="291"/>
      <c r="EM10" s="290" t="s">
        <v>600</v>
      </c>
    </row>
    <row r="11" spans="1:143" s="290" customFormat="1">
      <c r="A11" s="388"/>
      <c r="B11" s="388"/>
      <c r="C11" s="388"/>
      <c r="D11" s="388"/>
      <c r="E11" s="388"/>
      <c r="F11" s="388"/>
      <c r="G11" s="388"/>
      <c r="H11" s="388"/>
      <c r="I11" s="388"/>
      <c r="J11" s="388"/>
      <c r="K11" s="388"/>
      <c r="L11" s="388"/>
      <c r="M11" s="388"/>
      <c r="N11" s="388"/>
      <c r="O11" s="388"/>
      <c r="P11" s="388"/>
      <c r="Q11" s="388"/>
      <c r="R11" s="388"/>
      <c r="S11" s="388"/>
      <c r="T11" s="388"/>
      <c r="U11" s="388"/>
      <c r="V11" s="388"/>
      <c r="W11" s="388"/>
      <c r="X11" s="388"/>
      <c r="Y11" s="388"/>
      <c r="Z11" s="388"/>
      <c r="AA11" s="388"/>
      <c r="AB11" s="388"/>
      <c r="AC11" s="388"/>
      <c r="AD11" s="388"/>
      <c r="AE11" s="388"/>
      <c r="AF11" s="388"/>
      <c r="AG11" s="388"/>
      <c r="AH11" s="388"/>
      <c r="AI11" s="388"/>
      <c r="AJ11" s="388"/>
      <c r="AK11" s="388"/>
      <c r="AL11" s="388"/>
      <c r="AM11" s="388"/>
      <c r="AN11" s="388"/>
      <c r="AO11" s="388"/>
      <c r="AP11" s="388"/>
      <c r="AQ11" s="388"/>
      <c r="AR11" s="388"/>
      <c r="AS11" s="388"/>
      <c r="AT11" s="388"/>
      <c r="AU11" s="388"/>
      <c r="AV11" s="388"/>
      <c r="AW11" s="388"/>
      <c r="AX11" s="388"/>
      <c r="AY11" s="388"/>
      <c r="AZ11" s="388"/>
      <c r="BA11" s="388"/>
      <c r="BB11" s="388"/>
      <c r="BC11" s="388"/>
      <c r="BD11" s="388"/>
      <c r="BE11" s="388"/>
      <c r="BF11" s="388"/>
      <c r="BG11" s="388"/>
      <c r="BH11" s="388"/>
      <c r="BI11" s="388"/>
      <c r="BJ11" s="388"/>
      <c r="BK11" s="388"/>
      <c r="BL11" s="388"/>
      <c r="BM11" s="388"/>
      <c r="BN11" s="388"/>
      <c r="BO11" s="388"/>
      <c r="BP11" s="388"/>
      <c r="BQ11" s="388"/>
      <c r="BR11" s="388"/>
      <c r="BS11" s="388"/>
      <c r="BT11" s="388"/>
      <c r="BU11" s="388"/>
      <c r="BV11" s="388"/>
      <c r="BW11" s="388"/>
      <c r="BX11" s="388"/>
      <c r="BY11" s="388"/>
      <c r="BZ11" s="388"/>
      <c r="CA11" s="388"/>
      <c r="CB11" s="388"/>
      <c r="CC11" s="388"/>
      <c r="CD11" s="388"/>
      <c r="CE11" s="388"/>
      <c r="CF11" s="388"/>
      <c r="CG11" s="388"/>
      <c r="CH11" s="388"/>
      <c r="CI11" s="388"/>
      <c r="CJ11" s="388"/>
      <c r="CK11" s="388"/>
      <c r="CL11" s="388"/>
      <c r="CM11" s="388"/>
      <c r="CN11" s="388"/>
      <c r="CO11" s="388"/>
      <c r="CP11" s="388"/>
      <c r="CQ11" s="388"/>
      <c r="CR11" s="388"/>
      <c r="CS11" s="388"/>
      <c r="CT11" s="388"/>
      <c r="CU11" s="388"/>
      <c r="CV11" s="388"/>
      <c r="CW11" s="388"/>
      <c r="CX11" s="388"/>
      <c r="CY11" s="388"/>
      <c r="CZ11" s="388"/>
      <c r="DA11" s="388"/>
      <c r="DB11" s="388"/>
      <c r="DC11" s="388"/>
      <c r="DD11" s="388"/>
      <c r="DE11" s="388"/>
      <c r="DF11" s="291"/>
      <c r="DG11" s="291"/>
      <c r="DH11" s="291"/>
      <c r="DI11" s="291"/>
      <c r="DJ11" s="291"/>
      <c r="DK11" s="291"/>
      <c r="DL11" s="291"/>
      <c r="DM11" s="291"/>
      <c r="DN11" s="291"/>
      <c r="DO11" s="291"/>
      <c r="DP11" s="291"/>
      <c r="DQ11" s="291"/>
      <c r="DR11" s="291"/>
      <c r="DS11" s="291"/>
      <c r="DT11" s="291"/>
      <c r="DU11" s="291"/>
      <c r="DV11" s="291"/>
      <c r="DW11" s="291"/>
    </row>
    <row r="12" spans="1:143" s="290" customFormat="1">
      <c r="A12" s="388"/>
      <c r="B12" s="388"/>
      <c r="C12" s="388"/>
      <c r="D12" s="388"/>
      <c r="E12" s="388"/>
      <c r="F12" s="388"/>
      <c r="G12" s="388"/>
      <c r="H12" s="388"/>
      <c r="I12" s="388"/>
      <c r="J12" s="388"/>
      <c r="K12" s="388"/>
      <c r="L12" s="388"/>
      <c r="M12" s="388"/>
      <c r="N12" s="388"/>
      <c r="O12" s="388"/>
      <c r="P12" s="388"/>
      <c r="Q12" s="388"/>
      <c r="R12" s="388"/>
      <c r="S12" s="388"/>
      <c r="T12" s="388"/>
      <c r="U12" s="388"/>
      <c r="V12" s="388"/>
      <c r="W12" s="388"/>
      <c r="X12" s="388"/>
      <c r="Y12" s="388"/>
      <c r="Z12" s="388"/>
      <c r="AA12" s="388"/>
      <c r="AB12" s="388"/>
      <c r="AC12" s="388"/>
      <c r="AD12" s="388"/>
      <c r="AE12" s="388"/>
      <c r="AF12" s="388"/>
      <c r="AG12" s="388"/>
      <c r="AH12" s="388"/>
      <c r="AI12" s="388"/>
      <c r="AJ12" s="388"/>
      <c r="AK12" s="388"/>
      <c r="AL12" s="388"/>
      <c r="AM12" s="388"/>
      <c r="AN12" s="388"/>
      <c r="AO12" s="388"/>
      <c r="AP12" s="388"/>
      <c r="AQ12" s="388"/>
      <c r="AR12" s="388"/>
      <c r="AS12" s="388"/>
      <c r="AT12" s="388"/>
      <c r="AU12" s="388"/>
      <c r="AV12" s="388"/>
      <c r="AW12" s="388"/>
      <c r="AX12" s="388"/>
      <c r="AY12" s="388"/>
      <c r="AZ12" s="388"/>
      <c r="BA12" s="388"/>
      <c r="BB12" s="388"/>
      <c r="BC12" s="388"/>
      <c r="BD12" s="388"/>
      <c r="BE12" s="388"/>
      <c r="BF12" s="388"/>
      <c r="BG12" s="388"/>
      <c r="BH12" s="388"/>
      <c r="BI12" s="388"/>
      <c r="BJ12" s="388"/>
      <c r="BK12" s="388"/>
      <c r="BL12" s="388"/>
      <c r="BM12" s="388"/>
      <c r="BN12" s="388"/>
      <c r="BO12" s="388"/>
      <c r="BP12" s="388"/>
      <c r="BQ12" s="388"/>
      <c r="BR12" s="388"/>
      <c r="BS12" s="388"/>
      <c r="BT12" s="388"/>
      <c r="BU12" s="388"/>
      <c r="BV12" s="388"/>
      <c r="BW12" s="388"/>
      <c r="BX12" s="388"/>
      <c r="BY12" s="388"/>
      <c r="BZ12" s="388"/>
      <c r="CA12" s="388"/>
      <c r="CB12" s="388"/>
      <c r="CC12" s="388"/>
      <c r="CD12" s="388"/>
      <c r="CE12" s="388"/>
      <c r="CF12" s="388"/>
      <c r="CG12" s="388"/>
      <c r="CH12" s="388"/>
      <c r="CI12" s="388"/>
      <c r="CJ12" s="388"/>
      <c r="CK12" s="388"/>
      <c r="CL12" s="388"/>
      <c r="CM12" s="388"/>
      <c r="CN12" s="388"/>
      <c r="CO12" s="388"/>
      <c r="CP12" s="388"/>
      <c r="CQ12" s="388"/>
      <c r="CR12" s="388"/>
      <c r="CS12" s="388"/>
      <c r="CT12" s="388"/>
      <c r="CU12" s="388"/>
      <c r="CV12" s="388"/>
      <c r="CW12" s="388"/>
      <c r="CX12" s="388"/>
      <c r="CY12" s="388"/>
      <c r="CZ12" s="388"/>
      <c r="DA12" s="388"/>
      <c r="DB12" s="388"/>
      <c r="DC12" s="388"/>
      <c r="DD12" s="388"/>
      <c r="DE12" s="388"/>
      <c r="DF12" s="291"/>
      <c r="DG12" s="291"/>
      <c r="DH12" s="291"/>
      <c r="DI12" s="291"/>
      <c r="DJ12" s="291"/>
      <c r="DK12" s="291"/>
      <c r="DL12" s="291"/>
      <c r="DM12" s="291"/>
      <c r="DN12" s="291"/>
      <c r="DO12" s="291"/>
      <c r="DP12" s="291"/>
      <c r="DQ12" s="291"/>
      <c r="DR12" s="291"/>
      <c r="DS12" s="291"/>
      <c r="DT12" s="291"/>
      <c r="DU12" s="291"/>
      <c r="DV12" s="291"/>
      <c r="DW12" s="291"/>
      <c r="EM12" s="290" t="s">
        <v>600</v>
      </c>
    </row>
    <row r="13" spans="1:143" s="290" customFormat="1">
      <c r="A13" s="388"/>
      <c r="B13" s="388"/>
      <c r="C13" s="388"/>
      <c r="D13" s="388"/>
      <c r="E13" s="388"/>
      <c r="F13" s="388"/>
      <c r="G13" s="388"/>
      <c r="H13" s="388"/>
      <c r="I13" s="388"/>
      <c r="J13" s="388"/>
      <c r="K13" s="388"/>
      <c r="L13" s="388"/>
      <c r="M13" s="388"/>
      <c r="N13" s="388"/>
      <c r="O13" s="388"/>
      <c r="P13" s="388"/>
      <c r="Q13" s="388"/>
      <c r="R13" s="388"/>
      <c r="S13" s="388"/>
      <c r="T13" s="388"/>
      <c r="U13" s="388"/>
      <c r="V13" s="388"/>
      <c r="W13" s="388"/>
      <c r="X13" s="388"/>
      <c r="Y13" s="388"/>
      <c r="Z13" s="388"/>
      <c r="AA13" s="388"/>
      <c r="AB13" s="388"/>
      <c r="AC13" s="388"/>
      <c r="AD13" s="388"/>
      <c r="AE13" s="388"/>
      <c r="AF13" s="388"/>
      <c r="AG13" s="388"/>
      <c r="AH13" s="388"/>
      <c r="AI13" s="388"/>
      <c r="AJ13" s="388"/>
      <c r="AK13" s="388"/>
      <c r="AL13" s="388"/>
      <c r="AM13" s="388"/>
      <c r="AN13" s="388"/>
      <c r="AO13" s="388"/>
      <c r="AP13" s="388"/>
      <c r="AQ13" s="388"/>
      <c r="AR13" s="388"/>
      <c r="AS13" s="388"/>
      <c r="AT13" s="388"/>
      <c r="AU13" s="388"/>
      <c r="AV13" s="388"/>
      <c r="AW13" s="388"/>
      <c r="AX13" s="388"/>
      <c r="AY13" s="388"/>
      <c r="AZ13" s="388"/>
      <c r="BA13" s="388"/>
      <c r="BB13" s="388"/>
      <c r="BC13" s="388"/>
      <c r="BD13" s="388"/>
      <c r="BE13" s="388"/>
      <c r="BF13" s="388"/>
      <c r="BG13" s="388"/>
      <c r="BH13" s="388"/>
      <c r="BI13" s="388"/>
      <c r="BJ13" s="388"/>
      <c r="BK13" s="388"/>
      <c r="BL13" s="388"/>
      <c r="BM13" s="388"/>
      <c r="BN13" s="388"/>
      <c r="BO13" s="388"/>
      <c r="BP13" s="388"/>
      <c r="BQ13" s="388"/>
      <c r="BR13" s="388"/>
      <c r="BS13" s="388"/>
      <c r="BT13" s="388"/>
      <c r="BU13" s="388"/>
      <c r="BV13" s="388"/>
      <c r="BW13" s="388"/>
      <c r="BX13" s="388"/>
      <c r="BY13" s="388"/>
      <c r="BZ13" s="388"/>
      <c r="CA13" s="388"/>
      <c r="CB13" s="388"/>
      <c r="CC13" s="388"/>
      <c r="CD13" s="388"/>
      <c r="CE13" s="388"/>
      <c r="CF13" s="388"/>
      <c r="CG13" s="388"/>
      <c r="CH13" s="388"/>
      <c r="CI13" s="388"/>
      <c r="CJ13" s="388"/>
      <c r="CK13" s="388"/>
      <c r="CL13" s="388"/>
      <c r="CM13" s="388"/>
      <c r="CN13" s="388"/>
      <c r="CO13" s="388"/>
      <c r="CP13" s="388"/>
      <c r="CQ13" s="388"/>
      <c r="CR13" s="388"/>
      <c r="CS13" s="388"/>
      <c r="CT13" s="388"/>
      <c r="CU13" s="388"/>
      <c r="CV13" s="388"/>
      <c r="CW13" s="388"/>
      <c r="CX13" s="388"/>
      <c r="CY13" s="388"/>
      <c r="CZ13" s="388"/>
      <c r="DA13" s="388"/>
      <c r="DB13" s="388"/>
      <c r="DC13" s="388"/>
      <c r="DD13" s="388"/>
      <c r="DE13" s="388"/>
      <c r="DF13" s="291"/>
      <c r="DG13" s="291"/>
      <c r="DH13" s="291"/>
      <c r="DI13" s="291"/>
      <c r="DJ13" s="291"/>
      <c r="DK13" s="291"/>
      <c r="DL13" s="291"/>
      <c r="DM13" s="291"/>
      <c r="DN13" s="291"/>
      <c r="DO13" s="291"/>
      <c r="DP13" s="291"/>
      <c r="DQ13" s="291"/>
      <c r="DR13" s="291"/>
      <c r="DS13" s="291"/>
      <c r="DT13" s="291"/>
      <c r="DU13" s="291"/>
      <c r="DV13" s="291"/>
      <c r="DW13" s="291"/>
    </row>
    <row r="14" spans="1:143" s="290" customFormat="1">
      <c r="A14" s="388"/>
      <c r="B14" s="388"/>
      <c r="C14" s="388"/>
      <c r="D14" s="388"/>
      <c r="E14" s="388"/>
      <c r="F14" s="388"/>
      <c r="G14" s="388"/>
      <c r="H14" s="388"/>
      <c r="I14" s="388"/>
      <c r="J14" s="388"/>
      <c r="K14" s="388"/>
      <c r="L14" s="388"/>
      <c r="M14" s="388"/>
      <c r="N14" s="388"/>
      <c r="O14" s="388"/>
      <c r="P14" s="388"/>
      <c r="Q14" s="388"/>
      <c r="R14" s="388"/>
      <c r="S14" s="388"/>
      <c r="T14" s="388"/>
      <c r="U14" s="388"/>
      <c r="V14" s="388"/>
      <c r="W14" s="388"/>
      <c r="X14" s="388"/>
      <c r="Y14" s="388"/>
      <c r="Z14" s="388"/>
      <c r="AA14" s="388"/>
      <c r="AB14" s="388"/>
      <c r="AC14" s="388"/>
      <c r="AD14" s="388"/>
      <c r="AE14" s="388"/>
      <c r="AF14" s="388"/>
      <c r="AG14" s="388"/>
      <c r="AH14" s="388"/>
      <c r="AI14" s="388"/>
      <c r="AJ14" s="388"/>
      <c r="AK14" s="388"/>
      <c r="AL14" s="388"/>
      <c r="AM14" s="388"/>
      <c r="AN14" s="388"/>
      <c r="AO14" s="388"/>
      <c r="AP14" s="388"/>
      <c r="AQ14" s="388"/>
      <c r="AR14" s="388"/>
      <c r="AS14" s="388"/>
      <c r="AT14" s="388"/>
      <c r="AU14" s="388"/>
      <c r="AV14" s="388"/>
      <c r="AW14" s="388"/>
      <c r="AX14" s="388"/>
      <c r="AY14" s="388"/>
      <c r="AZ14" s="388"/>
      <c r="BA14" s="388"/>
      <c r="BB14" s="388"/>
      <c r="BC14" s="388"/>
      <c r="BD14" s="388"/>
      <c r="BE14" s="388"/>
      <c r="BF14" s="388"/>
      <c r="BG14" s="388"/>
      <c r="BH14" s="388"/>
      <c r="BI14" s="388"/>
      <c r="BJ14" s="388"/>
      <c r="BK14" s="388"/>
      <c r="BL14" s="388"/>
      <c r="BM14" s="388"/>
      <c r="BN14" s="388"/>
      <c r="BO14" s="388"/>
      <c r="BP14" s="388"/>
      <c r="BQ14" s="388"/>
      <c r="BR14" s="388"/>
      <c r="BS14" s="388"/>
      <c r="BT14" s="388"/>
      <c r="BU14" s="388"/>
      <c r="BV14" s="388"/>
      <c r="BW14" s="388"/>
      <c r="BX14" s="388"/>
      <c r="BY14" s="388"/>
      <c r="BZ14" s="388"/>
      <c r="CA14" s="388"/>
      <c r="CB14" s="388"/>
      <c r="CC14" s="388"/>
      <c r="CD14" s="388"/>
      <c r="CE14" s="388"/>
      <c r="CF14" s="388"/>
      <c r="CG14" s="388"/>
      <c r="CH14" s="388"/>
      <c r="CI14" s="388"/>
      <c r="CJ14" s="388"/>
      <c r="CK14" s="388"/>
      <c r="CL14" s="388"/>
      <c r="CM14" s="388"/>
      <c r="CN14" s="388"/>
      <c r="CO14" s="388"/>
      <c r="CP14" s="388"/>
      <c r="CQ14" s="388"/>
      <c r="CR14" s="388"/>
      <c r="CS14" s="388"/>
      <c r="CT14" s="388"/>
      <c r="CU14" s="388"/>
      <c r="CV14" s="388"/>
      <c r="CW14" s="388"/>
      <c r="CX14" s="388"/>
      <c r="CY14" s="388"/>
      <c r="CZ14" s="388"/>
      <c r="DA14" s="388"/>
      <c r="DB14" s="388"/>
      <c r="DC14" s="388"/>
      <c r="DD14" s="388"/>
      <c r="DE14" s="388"/>
      <c r="DF14" s="291"/>
      <c r="DG14" s="291"/>
      <c r="DH14" s="291"/>
      <c r="DI14" s="291"/>
      <c r="DJ14" s="291"/>
      <c r="DK14" s="291"/>
      <c r="DL14" s="291"/>
      <c r="DM14" s="291"/>
      <c r="DN14" s="291"/>
      <c r="DO14" s="291"/>
      <c r="DP14" s="291"/>
      <c r="DQ14" s="291"/>
      <c r="DR14" s="291"/>
      <c r="DS14" s="291"/>
      <c r="DT14" s="291"/>
      <c r="DU14" s="291"/>
      <c r="DV14" s="291"/>
      <c r="DW14" s="291"/>
    </row>
    <row r="15" spans="1:143" s="290" customFormat="1">
      <c r="A15" s="387"/>
      <c r="B15" s="388"/>
      <c r="C15" s="388"/>
      <c r="D15" s="388"/>
      <c r="E15" s="388"/>
      <c r="F15" s="388"/>
      <c r="G15" s="388"/>
      <c r="H15" s="388"/>
      <c r="I15" s="388"/>
      <c r="J15" s="388"/>
      <c r="K15" s="388"/>
      <c r="L15" s="388"/>
      <c r="M15" s="388"/>
      <c r="N15" s="388"/>
      <c r="O15" s="388"/>
      <c r="P15" s="388"/>
      <c r="Q15" s="388"/>
      <c r="R15" s="388"/>
      <c r="S15" s="388"/>
      <c r="T15" s="388"/>
      <c r="U15" s="388"/>
      <c r="V15" s="388"/>
      <c r="W15" s="388"/>
      <c r="X15" s="388"/>
      <c r="Y15" s="388"/>
      <c r="Z15" s="388"/>
      <c r="AA15" s="388"/>
      <c r="AB15" s="388"/>
      <c r="AC15" s="388"/>
      <c r="AD15" s="388"/>
      <c r="AE15" s="388"/>
      <c r="AF15" s="388"/>
      <c r="AG15" s="388"/>
      <c r="AH15" s="388"/>
      <c r="AI15" s="388"/>
      <c r="AJ15" s="388"/>
      <c r="AK15" s="388"/>
      <c r="AL15" s="388"/>
      <c r="AM15" s="388"/>
      <c r="AN15" s="388"/>
      <c r="AO15" s="388"/>
      <c r="AP15" s="388"/>
      <c r="AQ15" s="388"/>
      <c r="AR15" s="388"/>
      <c r="AS15" s="388"/>
      <c r="AT15" s="388"/>
      <c r="AU15" s="388"/>
      <c r="AV15" s="388"/>
      <c r="AW15" s="388"/>
      <c r="AX15" s="388"/>
      <c r="AY15" s="388"/>
      <c r="AZ15" s="388"/>
      <c r="BA15" s="388"/>
      <c r="BB15" s="388"/>
      <c r="BC15" s="388"/>
      <c r="BD15" s="388"/>
      <c r="BE15" s="388"/>
      <c r="BF15" s="388"/>
      <c r="BG15" s="388"/>
      <c r="BH15" s="388"/>
      <c r="BI15" s="388"/>
      <c r="BJ15" s="388"/>
      <c r="BK15" s="388"/>
      <c r="BL15" s="388"/>
      <c r="BM15" s="388"/>
      <c r="BN15" s="388"/>
      <c r="BO15" s="388"/>
      <c r="BP15" s="388"/>
      <c r="BQ15" s="388"/>
      <c r="BR15" s="388"/>
      <c r="BS15" s="388"/>
      <c r="BT15" s="388"/>
      <c r="BU15" s="388"/>
      <c r="BV15" s="388"/>
      <c r="BW15" s="388"/>
      <c r="BX15" s="388"/>
      <c r="BY15" s="388"/>
      <c r="BZ15" s="388"/>
      <c r="CA15" s="388"/>
      <c r="CB15" s="388"/>
      <c r="CC15" s="388"/>
      <c r="CD15" s="388"/>
      <c r="CE15" s="388"/>
      <c r="CF15" s="388"/>
      <c r="CG15" s="388"/>
      <c r="CH15" s="388"/>
      <c r="CI15" s="388"/>
      <c r="CJ15" s="388"/>
      <c r="CK15" s="388"/>
      <c r="CL15" s="388"/>
      <c r="CM15" s="388"/>
      <c r="CN15" s="388"/>
      <c r="CO15" s="388"/>
      <c r="CP15" s="388"/>
      <c r="CQ15" s="388"/>
      <c r="CR15" s="388"/>
      <c r="CS15" s="388"/>
      <c r="CT15" s="388"/>
      <c r="CU15" s="388"/>
      <c r="CV15" s="388"/>
      <c r="CW15" s="388"/>
      <c r="CX15" s="388"/>
      <c r="CY15" s="388"/>
      <c r="CZ15" s="388"/>
      <c r="DA15" s="388"/>
      <c r="DB15" s="388"/>
      <c r="DC15" s="388"/>
      <c r="DD15" s="388"/>
      <c r="DE15" s="388"/>
      <c r="DF15" s="291"/>
      <c r="DG15" s="291"/>
      <c r="DH15" s="291"/>
      <c r="DI15" s="291"/>
      <c r="DJ15" s="291"/>
      <c r="DK15" s="291"/>
      <c r="DL15" s="291"/>
      <c r="DM15" s="291"/>
      <c r="DN15" s="291"/>
      <c r="DO15" s="291"/>
      <c r="DP15" s="291"/>
      <c r="DQ15" s="291"/>
      <c r="DR15" s="291"/>
      <c r="DS15" s="291"/>
      <c r="DT15" s="291"/>
      <c r="DU15" s="291"/>
      <c r="DV15" s="291"/>
      <c r="DW15" s="291"/>
    </row>
    <row r="16" spans="1:143" s="290" customFormat="1">
      <c r="A16" s="387"/>
      <c r="B16" s="388"/>
      <c r="C16" s="388"/>
      <c r="D16" s="388"/>
      <c r="E16" s="388"/>
      <c r="F16" s="388"/>
      <c r="G16" s="388"/>
      <c r="H16" s="388"/>
      <c r="I16" s="388"/>
      <c r="J16" s="388"/>
      <c r="K16" s="388"/>
      <c r="L16" s="388"/>
      <c r="M16" s="388"/>
      <c r="N16" s="388"/>
      <c r="O16" s="388"/>
      <c r="P16" s="388"/>
      <c r="Q16" s="388"/>
      <c r="R16" s="388"/>
      <c r="S16" s="388"/>
      <c r="T16" s="388"/>
      <c r="U16" s="388"/>
      <c r="V16" s="388"/>
      <c r="W16" s="388"/>
      <c r="X16" s="388"/>
      <c r="Y16" s="388"/>
      <c r="Z16" s="388"/>
      <c r="AA16" s="388"/>
      <c r="AB16" s="388"/>
      <c r="AC16" s="388"/>
      <c r="AD16" s="388"/>
      <c r="AE16" s="388"/>
      <c r="AF16" s="388"/>
      <c r="AG16" s="388"/>
      <c r="AH16" s="388"/>
      <c r="AI16" s="388"/>
      <c r="AJ16" s="388"/>
      <c r="AK16" s="388"/>
      <c r="AL16" s="388"/>
      <c r="AM16" s="388"/>
      <c r="AN16" s="388"/>
      <c r="AO16" s="388"/>
      <c r="AP16" s="388"/>
      <c r="AQ16" s="388"/>
      <c r="AR16" s="388"/>
      <c r="AS16" s="388"/>
      <c r="AT16" s="388"/>
      <c r="AU16" s="388"/>
      <c r="AV16" s="388"/>
      <c r="AW16" s="388"/>
      <c r="AX16" s="388"/>
      <c r="AY16" s="388"/>
      <c r="AZ16" s="388"/>
      <c r="BA16" s="388"/>
      <c r="BB16" s="388"/>
      <c r="BC16" s="388"/>
      <c r="BD16" s="388"/>
      <c r="BE16" s="388"/>
      <c r="BF16" s="388"/>
      <c r="BG16" s="388"/>
      <c r="BH16" s="388"/>
      <c r="BI16" s="388"/>
      <c r="BJ16" s="388"/>
      <c r="BK16" s="388"/>
      <c r="BL16" s="388"/>
      <c r="BM16" s="388"/>
      <c r="BN16" s="388"/>
      <c r="BO16" s="388"/>
      <c r="BP16" s="388"/>
      <c r="BQ16" s="388"/>
      <c r="BR16" s="388"/>
      <c r="BS16" s="388"/>
      <c r="BT16" s="388"/>
      <c r="BU16" s="388"/>
      <c r="BV16" s="388"/>
      <c r="BW16" s="388"/>
      <c r="BX16" s="388"/>
      <c r="BY16" s="388"/>
      <c r="BZ16" s="388"/>
      <c r="CA16" s="388"/>
      <c r="CB16" s="388"/>
      <c r="CC16" s="388"/>
      <c r="CD16" s="388"/>
      <c r="CE16" s="388"/>
      <c r="CF16" s="388"/>
      <c r="CG16" s="388"/>
      <c r="CH16" s="388"/>
      <c r="CI16" s="388"/>
      <c r="CJ16" s="388"/>
      <c r="CK16" s="388"/>
      <c r="CL16" s="388"/>
      <c r="CM16" s="388"/>
      <c r="CN16" s="388"/>
      <c r="CO16" s="388"/>
      <c r="CP16" s="388"/>
      <c r="CQ16" s="388"/>
      <c r="CR16" s="388"/>
      <c r="CS16" s="388"/>
      <c r="CT16" s="388"/>
      <c r="CU16" s="388"/>
      <c r="CV16" s="388"/>
      <c r="CW16" s="388"/>
      <c r="CX16" s="388"/>
      <c r="CY16" s="388"/>
      <c r="CZ16" s="388"/>
      <c r="DA16" s="388"/>
      <c r="DB16" s="388"/>
      <c r="DC16" s="388"/>
      <c r="DD16" s="388"/>
      <c r="DE16" s="388"/>
      <c r="DF16" s="291"/>
      <c r="DG16" s="291"/>
      <c r="DH16" s="291"/>
      <c r="DI16" s="291"/>
      <c r="DJ16" s="291"/>
      <c r="DK16" s="291"/>
      <c r="DL16" s="291"/>
      <c r="DM16" s="291"/>
      <c r="DN16" s="291"/>
      <c r="DO16" s="291"/>
      <c r="DP16" s="291"/>
      <c r="DQ16" s="291"/>
      <c r="DR16" s="291"/>
      <c r="DS16" s="291"/>
      <c r="DT16" s="291"/>
      <c r="DU16" s="291"/>
      <c r="DV16" s="291"/>
      <c r="DW16" s="291"/>
    </row>
    <row r="17" spans="1:351" s="290" customFormat="1">
      <c r="A17" s="387"/>
      <c r="B17" s="388"/>
      <c r="C17" s="388"/>
      <c r="D17" s="388"/>
      <c r="E17" s="388"/>
      <c r="F17" s="388"/>
      <c r="G17" s="388"/>
      <c r="H17" s="388"/>
      <c r="I17" s="388"/>
      <c r="J17" s="388"/>
      <c r="K17" s="388"/>
      <c r="L17" s="388"/>
      <c r="M17" s="388"/>
      <c r="N17" s="388"/>
      <c r="O17" s="388"/>
      <c r="P17" s="388"/>
      <c r="Q17" s="388"/>
      <c r="R17" s="388"/>
      <c r="S17" s="388"/>
      <c r="T17" s="388"/>
      <c r="U17" s="388"/>
      <c r="V17" s="388"/>
      <c r="W17" s="388"/>
      <c r="X17" s="388"/>
      <c r="Y17" s="388"/>
      <c r="Z17" s="388"/>
      <c r="AA17" s="388"/>
      <c r="AB17" s="388"/>
      <c r="AC17" s="388"/>
      <c r="AD17" s="388"/>
      <c r="AE17" s="388"/>
      <c r="AF17" s="388"/>
      <c r="AG17" s="388"/>
      <c r="AH17" s="388"/>
      <c r="AI17" s="388"/>
      <c r="AJ17" s="388"/>
      <c r="AK17" s="388"/>
      <c r="AL17" s="388"/>
      <c r="AM17" s="388"/>
      <c r="AN17" s="388"/>
      <c r="AO17" s="388"/>
      <c r="AP17" s="388"/>
      <c r="AQ17" s="388"/>
      <c r="AR17" s="388"/>
      <c r="AS17" s="388"/>
      <c r="AT17" s="388"/>
      <c r="AU17" s="388"/>
      <c r="AV17" s="388"/>
      <c r="AW17" s="388"/>
      <c r="AX17" s="388"/>
      <c r="AY17" s="388"/>
      <c r="AZ17" s="388"/>
      <c r="BA17" s="388"/>
      <c r="BB17" s="388"/>
      <c r="BC17" s="388"/>
      <c r="BD17" s="388"/>
      <c r="BE17" s="388"/>
      <c r="BF17" s="388"/>
      <c r="BG17" s="388"/>
      <c r="BH17" s="388"/>
      <c r="BI17" s="388"/>
      <c r="BJ17" s="388"/>
      <c r="BK17" s="388"/>
      <c r="BL17" s="388"/>
      <c r="BM17" s="388"/>
      <c r="BN17" s="388"/>
      <c r="BO17" s="388"/>
      <c r="BP17" s="388"/>
      <c r="BQ17" s="388"/>
      <c r="BR17" s="388"/>
      <c r="BS17" s="388"/>
      <c r="BT17" s="388"/>
      <c r="BU17" s="388"/>
      <c r="BV17" s="388"/>
      <c r="BW17" s="388"/>
      <c r="BX17" s="388"/>
      <c r="BY17" s="388"/>
      <c r="BZ17" s="388"/>
      <c r="CA17" s="388"/>
      <c r="CB17" s="388"/>
      <c r="CC17" s="388"/>
      <c r="CD17" s="388"/>
      <c r="CE17" s="388"/>
      <c r="CF17" s="388"/>
      <c r="CG17" s="388"/>
      <c r="CH17" s="388"/>
      <c r="CI17" s="388"/>
      <c r="CJ17" s="388"/>
      <c r="CK17" s="388"/>
      <c r="CL17" s="388"/>
      <c r="CM17" s="388"/>
      <c r="CN17" s="388"/>
      <c r="CO17" s="388"/>
      <c r="CP17" s="388"/>
      <c r="CQ17" s="388"/>
      <c r="CR17" s="388"/>
      <c r="CS17" s="388"/>
      <c r="CT17" s="388"/>
      <c r="CU17" s="388"/>
      <c r="CV17" s="388"/>
      <c r="CW17" s="388"/>
      <c r="CX17" s="388"/>
      <c r="CY17" s="388"/>
      <c r="CZ17" s="388"/>
      <c r="DA17" s="388"/>
      <c r="DB17" s="388"/>
      <c r="DC17" s="388"/>
      <c r="DD17" s="388"/>
      <c r="DE17" s="388"/>
      <c r="DF17" s="291"/>
      <c r="DG17" s="291"/>
      <c r="DH17" s="291"/>
      <c r="DI17" s="291"/>
      <c r="DJ17" s="291"/>
      <c r="DK17" s="291"/>
      <c r="DL17" s="291"/>
      <c r="DM17" s="291"/>
      <c r="DN17" s="291"/>
      <c r="DO17" s="291"/>
      <c r="DP17" s="291"/>
      <c r="DQ17" s="291"/>
      <c r="DR17" s="291"/>
      <c r="DS17" s="291"/>
      <c r="DT17" s="291"/>
      <c r="DU17" s="291"/>
      <c r="DV17" s="291"/>
      <c r="DW17" s="291"/>
    </row>
    <row r="18" spans="1:351" s="290" customFormat="1">
      <c r="A18" s="387"/>
      <c r="B18" s="388"/>
      <c r="C18" s="388"/>
      <c r="D18" s="388"/>
      <c r="E18" s="388"/>
      <c r="F18" s="388"/>
      <c r="G18" s="388"/>
      <c r="H18" s="388"/>
      <c r="I18" s="388"/>
      <c r="J18" s="388"/>
      <c r="K18" s="388"/>
      <c r="L18" s="388"/>
      <c r="M18" s="388"/>
      <c r="N18" s="388"/>
      <c r="O18" s="388"/>
      <c r="P18" s="388"/>
      <c r="Q18" s="388"/>
      <c r="R18" s="388"/>
      <c r="S18" s="388"/>
      <c r="T18" s="388"/>
      <c r="U18" s="388"/>
      <c r="V18" s="388"/>
      <c r="W18" s="388"/>
      <c r="X18" s="388"/>
      <c r="Y18" s="388"/>
      <c r="Z18" s="388"/>
      <c r="AA18" s="388"/>
      <c r="AB18" s="388"/>
      <c r="AC18" s="388"/>
      <c r="AD18" s="388"/>
      <c r="AE18" s="388"/>
      <c r="AF18" s="388"/>
      <c r="AG18" s="388"/>
      <c r="AH18" s="388"/>
      <c r="AI18" s="388"/>
      <c r="AJ18" s="388"/>
      <c r="AK18" s="388"/>
      <c r="AL18" s="388"/>
      <c r="AM18" s="388"/>
      <c r="AN18" s="388"/>
      <c r="AO18" s="388"/>
      <c r="AP18" s="388"/>
      <c r="AQ18" s="388"/>
      <c r="AR18" s="388"/>
      <c r="AS18" s="388"/>
      <c r="AT18" s="388"/>
      <c r="AU18" s="388"/>
      <c r="AV18" s="388"/>
      <c r="AW18" s="388"/>
      <c r="AX18" s="388"/>
      <c r="AY18" s="388"/>
      <c r="AZ18" s="388"/>
      <c r="BA18" s="388"/>
      <c r="BB18" s="388"/>
      <c r="BC18" s="388"/>
      <c r="BD18" s="388"/>
      <c r="BE18" s="388"/>
      <c r="BF18" s="388"/>
      <c r="BG18" s="388"/>
      <c r="BH18" s="388"/>
      <c r="BI18" s="388"/>
      <c r="BJ18" s="388"/>
      <c r="BK18" s="388"/>
      <c r="BL18" s="388"/>
      <c r="BM18" s="388"/>
      <c r="BN18" s="388"/>
      <c r="BO18" s="388"/>
      <c r="BP18" s="388"/>
      <c r="BQ18" s="388"/>
      <c r="BR18" s="388"/>
      <c r="BS18" s="388"/>
      <c r="BT18" s="388"/>
      <c r="BU18" s="388"/>
      <c r="BV18" s="388"/>
      <c r="BW18" s="388"/>
      <c r="BX18" s="388"/>
      <c r="BY18" s="388"/>
      <c r="BZ18" s="388"/>
      <c r="CA18" s="388"/>
      <c r="CB18" s="388"/>
      <c r="CC18" s="388"/>
      <c r="CD18" s="388"/>
      <c r="CE18" s="388"/>
      <c r="CF18" s="388"/>
      <c r="CG18" s="388"/>
      <c r="CH18" s="388"/>
      <c r="CI18" s="388"/>
      <c r="CJ18" s="388"/>
      <c r="CK18" s="388"/>
      <c r="CL18" s="388"/>
      <c r="CM18" s="388"/>
      <c r="CN18" s="388"/>
      <c r="CO18" s="388"/>
      <c r="CP18" s="388"/>
      <c r="CQ18" s="388"/>
      <c r="CR18" s="388"/>
      <c r="CS18" s="388"/>
      <c r="CT18" s="388"/>
      <c r="CU18" s="388"/>
      <c r="CV18" s="388"/>
      <c r="CW18" s="388"/>
      <c r="CX18" s="388"/>
      <c r="CY18" s="388"/>
      <c r="CZ18" s="388"/>
      <c r="DA18" s="388"/>
      <c r="DB18" s="388"/>
      <c r="DC18" s="388"/>
      <c r="DD18" s="388"/>
      <c r="DE18" s="388"/>
      <c r="DF18" s="291"/>
      <c r="DG18" s="291"/>
      <c r="DH18" s="291"/>
      <c r="DI18" s="291"/>
      <c r="DJ18" s="291"/>
      <c r="DK18" s="291"/>
      <c r="DL18" s="291"/>
      <c r="DM18" s="291"/>
      <c r="DN18" s="291"/>
      <c r="DO18" s="291"/>
      <c r="DP18" s="291"/>
      <c r="DQ18" s="291"/>
      <c r="DR18" s="291"/>
      <c r="DS18" s="291"/>
      <c r="DT18" s="291"/>
      <c r="DU18" s="291"/>
      <c r="DV18" s="291"/>
      <c r="DW18" s="291"/>
    </row>
    <row r="19" spans="1:351">
      <c r="DD19" s="387"/>
      <c r="DE19" s="387"/>
    </row>
    <row r="20" spans="1:351">
      <c r="DD20" s="387"/>
      <c r="DE20" s="387"/>
    </row>
    <row r="21" spans="1:351" ht="17.25">
      <c r="B21" s="389"/>
      <c r="C21" s="390"/>
      <c r="D21" s="390"/>
      <c r="E21" s="390"/>
      <c r="F21" s="390"/>
      <c r="G21" s="390"/>
      <c r="H21" s="390"/>
      <c r="I21" s="390"/>
      <c r="J21" s="390"/>
      <c r="K21" s="390"/>
      <c r="L21" s="390"/>
      <c r="M21" s="390"/>
      <c r="N21" s="391"/>
      <c r="O21" s="390"/>
      <c r="P21" s="390"/>
      <c r="Q21" s="390"/>
      <c r="R21" s="390"/>
      <c r="S21" s="390"/>
      <c r="T21" s="390"/>
      <c r="U21" s="390"/>
      <c r="V21" s="390"/>
      <c r="W21" s="390"/>
      <c r="X21" s="390"/>
      <c r="Y21" s="390"/>
      <c r="Z21" s="390"/>
      <c r="AA21" s="390"/>
      <c r="AB21" s="390"/>
      <c r="AC21" s="390"/>
      <c r="AD21" s="390"/>
      <c r="AE21" s="390"/>
      <c r="AF21" s="390"/>
      <c r="AG21" s="390"/>
      <c r="AH21" s="390"/>
      <c r="AI21" s="390"/>
      <c r="AJ21" s="390"/>
      <c r="AK21" s="390"/>
      <c r="AL21" s="390"/>
      <c r="AM21" s="390"/>
      <c r="AN21" s="390"/>
      <c r="AO21" s="390"/>
      <c r="AP21" s="390"/>
      <c r="AQ21" s="390"/>
      <c r="AR21" s="390"/>
      <c r="AS21" s="390"/>
      <c r="AT21" s="391"/>
      <c r="AU21" s="390"/>
      <c r="AV21" s="390"/>
      <c r="AW21" s="390"/>
      <c r="AX21" s="390"/>
      <c r="AY21" s="390"/>
      <c r="AZ21" s="390"/>
      <c r="BA21" s="390"/>
      <c r="BB21" s="390"/>
      <c r="BC21" s="390"/>
      <c r="BD21" s="390"/>
      <c r="BE21" s="390"/>
      <c r="BF21" s="391"/>
      <c r="BG21" s="390"/>
      <c r="BH21" s="390"/>
      <c r="BI21" s="390"/>
      <c r="BJ21" s="390"/>
      <c r="BK21" s="390"/>
      <c r="BL21" s="390"/>
      <c r="BM21" s="390"/>
      <c r="BN21" s="390"/>
      <c r="BO21" s="390"/>
      <c r="BP21" s="390"/>
      <c r="BQ21" s="390"/>
      <c r="BR21" s="391"/>
      <c r="BS21" s="390"/>
      <c r="BT21" s="390"/>
      <c r="BU21" s="390"/>
      <c r="BV21" s="390"/>
      <c r="BW21" s="390"/>
      <c r="BX21" s="390"/>
      <c r="BY21" s="390"/>
      <c r="BZ21" s="390"/>
      <c r="CA21" s="390"/>
      <c r="CB21" s="390"/>
      <c r="CC21" s="390"/>
      <c r="CD21" s="391"/>
      <c r="CE21" s="390"/>
      <c r="CF21" s="390"/>
      <c r="CG21" s="390"/>
      <c r="CH21" s="390"/>
      <c r="CI21" s="390"/>
      <c r="CJ21" s="390"/>
      <c r="CK21" s="390"/>
      <c r="CL21" s="390"/>
      <c r="CM21" s="390"/>
      <c r="CN21" s="390"/>
      <c r="CO21" s="390"/>
      <c r="CP21" s="391"/>
      <c r="CQ21" s="390"/>
      <c r="CR21" s="390"/>
      <c r="CS21" s="390"/>
      <c r="CT21" s="390"/>
      <c r="CU21" s="390"/>
      <c r="CV21" s="390"/>
      <c r="CW21" s="390"/>
      <c r="CX21" s="390"/>
      <c r="CY21" s="390"/>
      <c r="CZ21" s="390"/>
      <c r="DA21" s="390"/>
      <c r="DB21" s="391"/>
      <c r="DC21" s="390"/>
      <c r="DD21" s="392"/>
      <c r="DE21" s="387"/>
      <c r="MM21" s="393"/>
    </row>
    <row r="22" spans="1:351" ht="17.25">
      <c r="B22" s="394"/>
      <c r="MM22" s="393"/>
    </row>
    <row r="23" spans="1:351">
      <c r="B23" s="394"/>
    </row>
    <row r="24" spans="1:351">
      <c r="B24" s="394"/>
    </row>
    <row r="25" spans="1:351">
      <c r="B25" s="394"/>
    </row>
    <row r="26" spans="1:351">
      <c r="B26" s="394"/>
    </row>
    <row r="27" spans="1:351">
      <c r="B27" s="394"/>
    </row>
    <row r="28" spans="1:351">
      <c r="B28" s="394"/>
    </row>
    <row r="29" spans="1:351">
      <c r="B29" s="394"/>
    </row>
    <row r="30" spans="1:351">
      <c r="B30" s="394"/>
    </row>
    <row r="31" spans="1:351">
      <c r="B31" s="394"/>
    </row>
    <row r="32" spans="1:351">
      <c r="B32" s="394"/>
    </row>
    <row r="33" spans="2:109">
      <c r="B33" s="394"/>
    </row>
    <row r="34" spans="2:109">
      <c r="B34" s="394"/>
    </row>
    <row r="35" spans="2:109">
      <c r="B35" s="394"/>
    </row>
    <row r="36" spans="2:109">
      <c r="B36" s="394"/>
    </row>
    <row r="37" spans="2:109">
      <c r="B37" s="394"/>
    </row>
    <row r="38" spans="2:109">
      <c r="B38" s="394"/>
    </row>
    <row r="39" spans="2:109">
      <c r="B39" s="396"/>
      <c r="C39" s="397"/>
      <c r="D39" s="397"/>
      <c r="E39" s="397"/>
      <c r="F39" s="397"/>
      <c r="G39" s="397"/>
      <c r="H39" s="397"/>
      <c r="I39" s="397"/>
      <c r="J39" s="397"/>
      <c r="K39" s="397"/>
      <c r="L39" s="397"/>
      <c r="M39" s="397"/>
      <c r="N39" s="397"/>
      <c r="O39" s="397"/>
      <c r="P39" s="397"/>
      <c r="Q39" s="397"/>
      <c r="R39" s="397"/>
      <c r="S39" s="397"/>
      <c r="T39" s="397"/>
      <c r="U39" s="397"/>
      <c r="V39" s="397"/>
      <c r="W39" s="397"/>
      <c r="X39" s="397"/>
      <c r="Y39" s="397"/>
      <c r="Z39" s="397"/>
      <c r="AA39" s="397"/>
      <c r="AB39" s="397"/>
      <c r="AC39" s="397"/>
      <c r="AD39" s="397"/>
      <c r="AE39" s="397"/>
      <c r="AF39" s="397"/>
      <c r="AG39" s="397"/>
      <c r="AH39" s="397"/>
      <c r="AI39" s="397"/>
      <c r="AJ39" s="397"/>
      <c r="AK39" s="397"/>
      <c r="AL39" s="397"/>
      <c r="AM39" s="397"/>
      <c r="AN39" s="397"/>
      <c r="AO39" s="397"/>
      <c r="AP39" s="397"/>
      <c r="AQ39" s="397"/>
      <c r="AR39" s="397"/>
      <c r="AS39" s="397"/>
      <c r="AT39" s="397"/>
      <c r="AU39" s="397"/>
      <c r="AV39" s="397"/>
      <c r="AW39" s="397"/>
      <c r="AX39" s="397"/>
      <c r="AY39" s="397"/>
      <c r="AZ39" s="397"/>
      <c r="BA39" s="397"/>
      <c r="BB39" s="397"/>
      <c r="BC39" s="397"/>
      <c r="BD39" s="397"/>
      <c r="BE39" s="397"/>
      <c r="BF39" s="397"/>
      <c r="BG39" s="397"/>
      <c r="BH39" s="397"/>
      <c r="BI39" s="397"/>
      <c r="BJ39" s="397"/>
      <c r="BK39" s="397"/>
      <c r="BL39" s="397"/>
      <c r="BM39" s="397"/>
      <c r="BN39" s="397"/>
      <c r="BO39" s="397"/>
      <c r="BP39" s="397"/>
      <c r="BQ39" s="397"/>
      <c r="BR39" s="397"/>
      <c r="BS39" s="397"/>
      <c r="BT39" s="397"/>
      <c r="BU39" s="397"/>
      <c r="BV39" s="397"/>
      <c r="BW39" s="397"/>
      <c r="BX39" s="397"/>
      <c r="BY39" s="397"/>
      <c r="BZ39" s="397"/>
      <c r="CA39" s="397"/>
      <c r="CB39" s="397"/>
      <c r="CC39" s="397"/>
      <c r="CD39" s="397"/>
      <c r="CE39" s="397"/>
      <c r="CF39" s="397"/>
      <c r="CG39" s="397"/>
      <c r="CH39" s="397"/>
      <c r="CI39" s="397"/>
      <c r="CJ39" s="397"/>
      <c r="CK39" s="397"/>
      <c r="CL39" s="397"/>
      <c r="CM39" s="397"/>
      <c r="CN39" s="397"/>
      <c r="CO39" s="397"/>
      <c r="CP39" s="397"/>
      <c r="CQ39" s="397"/>
      <c r="CR39" s="397"/>
      <c r="CS39" s="397"/>
      <c r="CT39" s="397"/>
      <c r="CU39" s="397"/>
      <c r="CV39" s="397"/>
      <c r="CW39" s="397"/>
      <c r="CX39" s="397"/>
      <c r="CY39" s="397"/>
      <c r="CZ39" s="397"/>
      <c r="DA39" s="397"/>
      <c r="DB39" s="397"/>
      <c r="DC39" s="397"/>
      <c r="DD39" s="398"/>
    </row>
    <row r="40" spans="2:109">
      <c r="B40" s="399"/>
      <c r="DD40" s="399"/>
      <c r="DE40" s="387"/>
    </row>
    <row r="41" spans="2:109" ht="17.25">
      <c r="B41" s="400" t="s">
        <v>601</v>
      </c>
      <c r="C41" s="390"/>
      <c r="D41" s="390"/>
      <c r="E41" s="390"/>
      <c r="F41" s="390"/>
      <c r="G41" s="390"/>
      <c r="H41" s="390"/>
      <c r="I41" s="390"/>
      <c r="J41" s="390"/>
      <c r="K41" s="390"/>
      <c r="L41" s="390"/>
      <c r="M41" s="390"/>
      <c r="N41" s="390"/>
      <c r="O41" s="390"/>
      <c r="P41" s="390"/>
      <c r="Q41" s="390"/>
      <c r="R41" s="390"/>
      <c r="S41" s="390"/>
      <c r="T41" s="390"/>
      <c r="U41" s="390"/>
      <c r="V41" s="390"/>
      <c r="W41" s="390"/>
      <c r="X41" s="390"/>
      <c r="Y41" s="390"/>
      <c r="Z41" s="390"/>
      <c r="AA41" s="390"/>
      <c r="AB41" s="390"/>
      <c r="AC41" s="390"/>
      <c r="AD41" s="390"/>
      <c r="AE41" s="390"/>
      <c r="AF41" s="390"/>
      <c r="AG41" s="390"/>
      <c r="AH41" s="390"/>
      <c r="AI41" s="390"/>
      <c r="AJ41" s="390"/>
      <c r="AK41" s="390"/>
      <c r="AL41" s="390"/>
      <c r="AM41" s="390"/>
      <c r="AN41" s="390"/>
      <c r="AO41" s="390"/>
      <c r="AP41" s="390"/>
      <c r="AQ41" s="390"/>
      <c r="AR41" s="390"/>
      <c r="AS41" s="390"/>
      <c r="AT41" s="390"/>
      <c r="AU41" s="390"/>
      <c r="AV41" s="390"/>
      <c r="AW41" s="390"/>
      <c r="AX41" s="390"/>
      <c r="AY41" s="390"/>
      <c r="AZ41" s="390"/>
      <c r="BA41" s="390"/>
      <c r="BB41" s="390"/>
      <c r="BC41" s="390"/>
      <c r="BD41" s="390"/>
      <c r="BE41" s="390"/>
      <c r="BF41" s="390"/>
      <c r="BG41" s="390"/>
      <c r="BH41" s="390"/>
      <c r="BI41" s="390"/>
      <c r="BJ41" s="390"/>
      <c r="BK41" s="390"/>
      <c r="BL41" s="390"/>
      <c r="BM41" s="390"/>
      <c r="BN41" s="390"/>
      <c r="BO41" s="390"/>
      <c r="BP41" s="390"/>
      <c r="BQ41" s="390"/>
      <c r="BR41" s="390"/>
      <c r="BS41" s="390"/>
      <c r="BT41" s="390"/>
      <c r="BU41" s="390"/>
      <c r="BV41" s="390"/>
      <c r="BW41" s="390"/>
      <c r="BX41" s="390"/>
      <c r="BY41" s="390"/>
      <c r="BZ41" s="390"/>
      <c r="CA41" s="390"/>
      <c r="CB41" s="390"/>
      <c r="CC41" s="390"/>
      <c r="CD41" s="390"/>
      <c r="CE41" s="390"/>
      <c r="CF41" s="390"/>
      <c r="CG41" s="390"/>
      <c r="CH41" s="390"/>
      <c r="CI41" s="390"/>
      <c r="CJ41" s="390"/>
      <c r="CK41" s="390"/>
      <c r="CL41" s="390"/>
      <c r="CM41" s="390"/>
      <c r="CN41" s="390"/>
      <c r="CO41" s="390"/>
      <c r="CP41" s="390"/>
      <c r="CQ41" s="390"/>
      <c r="CR41" s="390"/>
      <c r="CS41" s="390"/>
      <c r="CT41" s="390"/>
      <c r="CU41" s="390"/>
      <c r="CV41" s="390"/>
      <c r="CW41" s="390"/>
      <c r="CX41" s="390"/>
      <c r="CY41" s="390"/>
      <c r="CZ41" s="390"/>
      <c r="DA41" s="390"/>
      <c r="DB41" s="390"/>
      <c r="DC41" s="390"/>
      <c r="DD41" s="392"/>
    </row>
    <row r="42" spans="2:109">
      <c r="B42" s="394"/>
      <c r="G42" s="401"/>
      <c r="I42" s="402"/>
      <c r="J42" s="402"/>
      <c r="K42" s="402"/>
      <c r="AM42" s="401"/>
      <c r="AN42" s="401" t="s">
        <v>602</v>
      </c>
      <c r="AP42" s="402"/>
      <c r="AQ42" s="402"/>
      <c r="AR42" s="402"/>
      <c r="AY42" s="401"/>
      <c r="BA42" s="402"/>
      <c r="BB42" s="402"/>
      <c r="BC42" s="402"/>
      <c r="BK42" s="401"/>
      <c r="BM42" s="402"/>
      <c r="BN42" s="402"/>
      <c r="BO42" s="402"/>
      <c r="BW42" s="401"/>
      <c r="BY42" s="402"/>
      <c r="BZ42" s="402"/>
      <c r="CA42" s="402"/>
      <c r="CI42" s="401"/>
      <c r="CK42" s="402"/>
      <c r="CL42" s="402"/>
      <c r="CM42" s="402"/>
      <c r="CU42" s="401"/>
      <c r="CW42" s="402"/>
      <c r="CX42" s="402"/>
      <c r="CY42" s="402"/>
    </row>
    <row r="43" spans="2:109" ht="13.5" customHeight="1">
      <c r="B43" s="394"/>
      <c r="AN43" s="1318" t="s">
        <v>603</v>
      </c>
      <c r="AO43" s="1319"/>
      <c r="AP43" s="1319"/>
      <c r="AQ43" s="1319"/>
      <c r="AR43" s="1319"/>
      <c r="AS43" s="1319"/>
      <c r="AT43" s="1319"/>
      <c r="AU43" s="1319"/>
      <c r="AV43" s="1319"/>
      <c r="AW43" s="1319"/>
      <c r="AX43" s="1319"/>
      <c r="AY43" s="1319"/>
      <c r="AZ43" s="1319"/>
      <c r="BA43" s="1319"/>
      <c r="BB43" s="1319"/>
      <c r="BC43" s="1319"/>
      <c r="BD43" s="1319"/>
      <c r="BE43" s="1319"/>
      <c r="BF43" s="1319"/>
      <c r="BG43" s="1319"/>
      <c r="BH43" s="1319"/>
      <c r="BI43" s="1319"/>
      <c r="BJ43" s="1319"/>
      <c r="BK43" s="1319"/>
      <c r="BL43" s="1319"/>
      <c r="BM43" s="1319"/>
      <c r="BN43" s="1319"/>
      <c r="BO43" s="1319"/>
      <c r="BP43" s="1319"/>
      <c r="BQ43" s="1319"/>
      <c r="BR43" s="1319"/>
      <c r="BS43" s="1319"/>
      <c r="BT43" s="1319"/>
      <c r="BU43" s="1319"/>
      <c r="BV43" s="1319"/>
      <c r="BW43" s="1319"/>
      <c r="BX43" s="1319"/>
      <c r="BY43" s="1319"/>
      <c r="BZ43" s="1319"/>
      <c r="CA43" s="1319"/>
      <c r="CB43" s="1319"/>
      <c r="CC43" s="1319"/>
      <c r="CD43" s="1319"/>
      <c r="CE43" s="1319"/>
      <c r="CF43" s="1319"/>
      <c r="CG43" s="1319"/>
      <c r="CH43" s="1319"/>
      <c r="CI43" s="1319"/>
      <c r="CJ43" s="1319"/>
      <c r="CK43" s="1319"/>
      <c r="CL43" s="1319"/>
      <c r="CM43" s="1319"/>
      <c r="CN43" s="1319"/>
      <c r="CO43" s="1319"/>
      <c r="CP43" s="1319"/>
      <c r="CQ43" s="1319"/>
      <c r="CR43" s="1319"/>
      <c r="CS43" s="1319"/>
      <c r="CT43" s="1319"/>
      <c r="CU43" s="1319"/>
      <c r="CV43" s="1319"/>
      <c r="CW43" s="1319"/>
      <c r="CX43" s="1319"/>
      <c r="CY43" s="1319"/>
      <c r="CZ43" s="1319"/>
      <c r="DA43" s="1319"/>
      <c r="DB43" s="1319"/>
      <c r="DC43" s="1320"/>
    </row>
    <row r="44" spans="2:109">
      <c r="B44" s="394"/>
      <c r="AN44" s="1321"/>
      <c r="AO44" s="1322"/>
      <c r="AP44" s="1322"/>
      <c r="AQ44" s="1322"/>
      <c r="AR44" s="1322"/>
      <c r="AS44" s="1322"/>
      <c r="AT44" s="1322"/>
      <c r="AU44" s="1322"/>
      <c r="AV44" s="1322"/>
      <c r="AW44" s="1322"/>
      <c r="AX44" s="1322"/>
      <c r="AY44" s="1322"/>
      <c r="AZ44" s="1322"/>
      <c r="BA44" s="1322"/>
      <c r="BB44" s="1322"/>
      <c r="BC44" s="1322"/>
      <c r="BD44" s="1322"/>
      <c r="BE44" s="1322"/>
      <c r="BF44" s="1322"/>
      <c r="BG44" s="1322"/>
      <c r="BH44" s="1322"/>
      <c r="BI44" s="1322"/>
      <c r="BJ44" s="1322"/>
      <c r="BK44" s="1322"/>
      <c r="BL44" s="1322"/>
      <c r="BM44" s="1322"/>
      <c r="BN44" s="1322"/>
      <c r="BO44" s="1322"/>
      <c r="BP44" s="1322"/>
      <c r="BQ44" s="1322"/>
      <c r="BR44" s="1322"/>
      <c r="BS44" s="1322"/>
      <c r="BT44" s="1322"/>
      <c r="BU44" s="1322"/>
      <c r="BV44" s="1322"/>
      <c r="BW44" s="1322"/>
      <c r="BX44" s="1322"/>
      <c r="BY44" s="1322"/>
      <c r="BZ44" s="1322"/>
      <c r="CA44" s="1322"/>
      <c r="CB44" s="1322"/>
      <c r="CC44" s="1322"/>
      <c r="CD44" s="1322"/>
      <c r="CE44" s="1322"/>
      <c r="CF44" s="1322"/>
      <c r="CG44" s="1322"/>
      <c r="CH44" s="1322"/>
      <c r="CI44" s="1322"/>
      <c r="CJ44" s="1322"/>
      <c r="CK44" s="1322"/>
      <c r="CL44" s="1322"/>
      <c r="CM44" s="1322"/>
      <c r="CN44" s="1322"/>
      <c r="CO44" s="1322"/>
      <c r="CP44" s="1322"/>
      <c r="CQ44" s="1322"/>
      <c r="CR44" s="1322"/>
      <c r="CS44" s="1322"/>
      <c r="CT44" s="1322"/>
      <c r="CU44" s="1322"/>
      <c r="CV44" s="1322"/>
      <c r="CW44" s="1322"/>
      <c r="CX44" s="1322"/>
      <c r="CY44" s="1322"/>
      <c r="CZ44" s="1322"/>
      <c r="DA44" s="1322"/>
      <c r="DB44" s="1322"/>
      <c r="DC44" s="1323"/>
    </row>
    <row r="45" spans="2:109">
      <c r="B45" s="394"/>
      <c r="AN45" s="1321"/>
      <c r="AO45" s="1322"/>
      <c r="AP45" s="1322"/>
      <c r="AQ45" s="1322"/>
      <c r="AR45" s="1322"/>
      <c r="AS45" s="1322"/>
      <c r="AT45" s="1322"/>
      <c r="AU45" s="1322"/>
      <c r="AV45" s="1322"/>
      <c r="AW45" s="1322"/>
      <c r="AX45" s="1322"/>
      <c r="AY45" s="1322"/>
      <c r="AZ45" s="1322"/>
      <c r="BA45" s="1322"/>
      <c r="BB45" s="1322"/>
      <c r="BC45" s="1322"/>
      <c r="BD45" s="1322"/>
      <c r="BE45" s="1322"/>
      <c r="BF45" s="1322"/>
      <c r="BG45" s="1322"/>
      <c r="BH45" s="1322"/>
      <c r="BI45" s="1322"/>
      <c r="BJ45" s="1322"/>
      <c r="BK45" s="1322"/>
      <c r="BL45" s="1322"/>
      <c r="BM45" s="1322"/>
      <c r="BN45" s="1322"/>
      <c r="BO45" s="1322"/>
      <c r="BP45" s="1322"/>
      <c r="BQ45" s="1322"/>
      <c r="BR45" s="1322"/>
      <c r="BS45" s="1322"/>
      <c r="BT45" s="1322"/>
      <c r="BU45" s="1322"/>
      <c r="BV45" s="1322"/>
      <c r="BW45" s="1322"/>
      <c r="BX45" s="1322"/>
      <c r="BY45" s="1322"/>
      <c r="BZ45" s="1322"/>
      <c r="CA45" s="1322"/>
      <c r="CB45" s="1322"/>
      <c r="CC45" s="1322"/>
      <c r="CD45" s="1322"/>
      <c r="CE45" s="1322"/>
      <c r="CF45" s="1322"/>
      <c r="CG45" s="1322"/>
      <c r="CH45" s="1322"/>
      <c r="CI45" s="1322"/>
      <c r="CJ45" s="1322"/>
      <c r="CK45" s="1322"/>
      <c r="CL45" s="1322"/>
      <c r="CM45" s="1322"/>
      <c r="CN45" s="1322"/>
      <c r="CO45" s="1322"/>
      <c r="CP45" s="1322"/>
      <c r="CQ45" s="1322"/>
      <c r="CR45" s="1322"/>
      <c r="CS45" s="1322"/>
      <c r="CT45" s="1322"/>
      <c r="CU45" s="1322"/>
      <c r="CV45" s="1322"/>
      <c r="CW45" s="1322"/>
      <c r="CX45" s="1322"/>
      <c r="CY45" s="1322"/>
      <c r="CZ45" s="1322"/>
      <c r="DA45" s="1322"/>
      <c r="DB45" s="1322"/>
      <c r="DC45" s="1323"/>
    </row>
    <row r="46" spans="2:109">
      <c r="B46" s="394"/>
      <c r="AN46" s="1321"/>
      <c r="AO46" s="1322"/>
      <c r="AP46" s="1322"/>
      <c r="AQ46" s="1322"/>
      <c r="AR46" s="1322"/>
      <c r="AS46" s="1322"/>
      <c r="AT46" s="1322"/>
      <c r="AU46" s="1322"/>
      <c r="AV46" s="1322"/>
      <c r="AW46" s="1322"/>
      <c r="AX46" s="1322"/>
      <c r="AY46" s="1322"/>
      <c r="AZ46" s="1322"/>
      <c r="BA46" s="1322"/>
      <c r="BB46" s="1322"/>
      <c r="BC46" s="1322"/>
      <c r="BD46" s="1322"/>
      <c r="BE46" s="1322"/>
      <c r="BF46" s="1322"/>
      <c r="BG46" s="1322"/>
      <c r="BH46" s="1322"/>
      <c r="BI46" s="1322"/>
      <c r="BJ46" s="1322"/>
      <c r="BK46" s="1322"/>
      <c r="BL46" s="1322"/>
      <c r="BM46" s="1322"/>
      <c r="BN46" s="1322"/>
      <c r="BO46" s="1322"/>
      <c r="BP46" s="1322"/>
      <c r="BQ46" s="1322"/>
      <c r="BR46" s="1322"/>
      <c r="BS46" s="1322"/>
      <c r="BT46" s="1322"/>
      <c r="BU46" s="1322"/>
      <c r="BV46" s="1322"/>
      <c r="BW46" s="1322"/>
      <c r="BX46" s="1322"/>
      <c r="BY46" s="1322"/>
      <c r="BZ46" s="1322"/>
      <c r="CA46" s="1322"/>
      <c r="CB46" s="1322"/>
      <c r="CC46" s="1322"/>
      <c r="CD46" s="1322"/>
      <c r="CE46" s="1322"/>
      <c r="CF46" s="1322"/>
      <c r="CG46" s="1322"/>
      <c r="CH46" s="1322"/>
      <c r="CI46" s="1322"/>
      <c r="CJ46" s="1322"/>
      <c r="CK46" s="1322"/>
      <c r="CL46" s="1322"/>
      <c r="CM46" s="1322"/>
      <c r="CN46" s="1322"/>
      <c r="CO46" s="1322"/>
      <c r="CP46" s="1322"/>
      <c r="CQ46" s="1322"/>
      <c r="CR46" s="1322"/>
      <c r="CS46" s="1322"/>
      <c r="CT46" s="1322"/>
      <c r="CU46" s="1322"/>
      <c r="CV46" s="1322"/>
      <c r="CW46" s="1322"/>
      <c r="CX46" s="1322"/>
      <c r="CY46" s="1322"/>
      <c r="CZ46" s="1322"/>
      <c r="DA46" s="1322"/>
      <c r="DB46" s="1322"/>
      <c r="DC46" s="1323"/>
    </row>
    <row r="47" spans="2:109">
      <c r="B47" s="394"/>
      <c r="AN47" s="1324"/>
      <c r="AO47" s="1325"/>
      <c r="AP47" s="1325"/>
      <c r="AQ47" s="1325"/>
      <c r="AR47" s="1325"/>
      <c r="AS47" s="1325"/>
      <c r="AT47" s="1325"/>
      <c r="AU47" s="1325"/>
      <c r="AV47" s="1325"/>
      <c r="AW47" s="1325"/>
      <c r="AX47" s="1325"/>
      <c r="AY47" s="1325"/>
      <c r="AZ47" s="1325"/>
      <c r="BA47" s="1325"/>
      <c r="BB47" s="1325"/>
      <c r="BC47" s="1325"/>
      <c r="BD47" s="1325"/>
      <c r="BE47" s="1325"/>
      <c r="BF47" s="1325"/>
      <c r="BG47" s="1325"/>
      <c r="BH47" s="1325"/>
      <c r="BI47" s="1325"/>
      <c r="BJ47" s="1325"/>
      <c r="BK47" s="1325"/>
      <c r="BL47" s="1325"/>
      <c r="BM47" s="1325"/>
      <c r="BN47" s="1325"/>
      <c r="BO47" s="1325"/>
      <c r="BP47" s="1325"/>
      <c r="BQ47" s="1325"/>
      <c r="BR47" s="1325"/>
      <c r="BS47" s="1325"/>
      <c r="BT47" s="1325"/>
      <c r="BU47" s="1325"/>
      <c r="BV47" s="1325"/>
      <c r="BW47" s="1325"/>
      <c r="BX47" s="1325"/>
      <c r="BY47" s="1325"/>
      <c r="BZ47" s="1325"/>
      <c r="CA47" s="1325"/>
      <c r="CB47" s="1325"/>
      <c r="CC47" s="1325"/>
      <c r="CD47" s="1325"/>
      <c r="CE47" s="1325"/>
      <c r="CF47" s="1325"/>
      <c r="CG47" s="1325"/>
      <c r="CH47" s="1325"/>
      <c r="CI47" s="1325"/>
      <c r="CJ47" s="1325"/>
      <c r="CK47" s="1325"/>
      <c r="CL47" s="1325"/>
      <c r="CM47" s="1325"/>
      <c r="CN47" s="1325"/>
      <c r="CO47" s="1325"/>
      <c r="CP47" s="1325"/>
      <c r="CQ47" s="1325"/>
      <c r="CR47" s="1325"/>
      <c r="CS47" s="1325"/>
      <c r="CT47" s="1325"/>
      <c r="CU47" s="1325"/>
      <c r="CV47" s="1325"/>
      <c r="CW47" s="1325"/>
      <c r="CX47" s="1325"/>
      <c r="CY47" s="1325"/>
      <c r="CZ47" s="1325"/>
      <c r="DA47" s="1325"/>
      <c r="DB47" s="1325"/>
      <c r="DC47" s="1326"/>
    </row>
    <row r="48" spans="2:109">
      <c r="B48" s="394"/>
      <c r="H48" s="403"/>
      <c r="I48" s="403"/>
      <c r="J48" s="403"/>
      <c r="AN48" s="403"/>
      <c r="AO48" s="403"/>
      <c r="AP48" s="403"/>
      <c r="AZ48" s="403"/>
      <c r="BA48" s="403"/>
      <c r="BB48" s="403"/>
      <c r="BL48" s="403"/>
      <c r="BM48" s="403"/>
      <c r="BN48" s="403"/>
      <c r="BX48" s="403"/>
      <c r="BY48" s="403"/>
      <c r="BZ48" s="403"/>
      <c r="CJ48" s="403"/>
      <c r="CK48" s="403"/>
      <c r="CL48" s="403"/>
      <c r="CV48" s="403"/>
      <c r="CW48" s="403"/>
      <c r="CX48" s="403"/>
    </row>
    <row r="49" spans="1:109">
      <c r="B49" s="394"/>
      <c r="AN49" s="387" t="s">
        <v>604</v>
      </c>
    </row>
    <row r="50" spans="1:109">
      <c r="B50" s="394"/>
      <c r="G50" s="1311"/>
      <c r="H50" s="1311"/>
      <c r="I50" s="1311"/>
      <c r="J50" s="1311"/>
      <c r="K50" s="404"/>
      <c r="L50" s="404"/>
      <c r="M50" s="405"/>
      <c r="N50" s="405"/>
      <c r="AN50" s="1314"/>
      <c r="AO50" s="1315"/>
      <c r="AP50" s="1315"/>
      <c r="AQ50" s="1315"/>
      <c r="AR50" s="1315"/>
      <c r="AS50" s="1315"/>
      <c r="AT50" s="1315"/>
      <c r="AU50" s="1315"/>
      <c r="AV50" s="1315"/>
      <c r="AW50" s="1315"/>
      <c r="AX50" s="1315"/>
      <c r="AY50" s="1315"/>
      <c r="AZ50" s="1315"/>
      <c r="BA50" s="1315"/>
      <c r="BB50" s="1315"/>
      <c r="BC50" s="1315"/>
      <c r="BD50" s="1315"/>
      <c r="BE50" s="1315"/>
      <c r="BF50" s="1315"/>
      <c r="BG50" s="1315"/>
      <c r="BH50" s="1315"/>
      <c r="BI50" s="1315"/>
      <c r="BJ50" s="1315"/>
      <c r="BK50" s="1315"/>
      <c r="BL50" s="1315"/>
      <c r="BM50" s="1315"/>
      <c r="BN50" s="1315"/>
      <c r="BO50" s="1316"/>
      <c r="BP50" s="1310" t="s">
        <v>556</v>
      </c>
      <c r="BQ50" s="1310"/>
      <c r="BR50" s="1310"/>
      <c r="BS50" s="1310"/>
      <c r="BT50" s="1310"/>
      <c r="BU50" s="1310"/>
      <c r="BV50" s="1310"/>
      <c r="BW50" s="1310"/>
      <c r="BX50" s="1310" t="s">
        <v>557</v>
      </c>
      <c r="BY50" s="1310"/>
      <c r="BZ50" s="1310"/>
      <c r="CA50" s="1310"/>
      <c r="CB50" s="1310"/>
      <c r="CC50" s="1310"/>
      <c r="CD50" s="1310"/>
      <c r="CE50" s="1310"/>
      <c r="CF50" s="1310" t="s">
        <v>558</v>
      </c>
      <c r="CG50" s="1310"/>
      <c r="CH50" s="1310"/>
      <c r="CI50" s="1310"/>
      <c r="CJ50" s="1310"/>
      <c r="CK50" s="1310"/>
      <c r="CL50" s="1310"/>
      <c r="CM50" s="1310"/>
      <c r="CN50" s="1310" t="s">
        <v>559</v>
      </c>
      <c r="CO50" s="1310"/>
      <c r="CP50" s="1310"/>
      <c r="CQ50" s="1310"/>
      <c r="CR50" s="1310"/>
      <c r="CS50" s="1310"/>
      <c r="CT50" s="1310"/>
      <c r="CU50" s="1310"/>
      <c r="CV50" s="1310" t="s">
        <v>560</v>
      </c>
      <c r="CW50" s="1310"/>
      <c r="CX50" s="1310"/>
      <c r="CY50" s="1310"/>
      <c r="CZ50" s="1310"/>
      <c r="DA50" s="1310"/>
      <c r="DB50" s="1310"/>
      <c r="DC50" s="1310"/>
    </row>
    <row r="51" spans="1:109" ht="13.5" customHeight="1">
      <c r="B51" s="394"/>
      <c r="G51" s="1313"/>
      <c r="H51" s="1313"/>
      <c r="I51" s="1327"/>
      <c r="J51" s="1327"/>
      <c r="K51" s="1312"/>
      <c r="L51" s="1312"/>
      <c r="M51" s="1312"/>
      <c r="N51" s="1312"/>
      <c r="AM51" s="403"/>
      <c r="AN51" s="1308" t="s">
        <v>605</v>
      </c>
      <c r="AO51" s="1308"/>
      <c r="AP51" s="1308"/>
      <c r="AQ51" s="1308"/>
      <c r="AR51" s="1308"/>
      <c r="AS51" s="1308"/>
      <c r="AT51" s="1308"/>
      <c r="AU51" s="1308"/>
      <c r="AV51" s="1308"/>
      <c r="AW51" s="1308"/>
      <c r="AX51" s="1308"/>
      <c r="AY51" s="1308"/>
      <c r="AZ51" s="1308"/>
      <c r="BA51" s="1308"/>
      <c r="BB51" s="1308" t="s">
        <v>606</v>
      </c>
      <c r="BC51" s="1308"/>
      <c r="BD51" s="1308"/>
      <c r="BE51" s="1308"/>
      <c r="BF51" s="1308"/>
      <c r="BG51" s="1308"/>
      <c r="BH51" s="1308"/>
      <c r="BI51" s="1308"/>
      <c r="BJ51" s="1308"/>
      <c r="BK51" s="1308"/>
      <c r="BL51" s="1308"/>
      <c r="BM51" s="1308"/>
      <c r="BN51" s="1308"/>
      <c r="BO51" s="1308"/>
      <c r="BP51" s="1317"/>
      <c r="BQ51" s="1305"/>
      <c r="BR51" s="1305"/>
      <c r="BS51" s="1305"/>
      <c r="BT51" s="1305"/>
      <c r="BU51" s="1305"/>
      <c r="BV51" s="1305"/>
      <c r="BW51" s="1305"/>
      <c r="BX51" s="1305"/>
      <c r="BY51" s="1305"/>
      <c r="BZ51" s="1305"/>
      <c r="CA51" s="1305"/>
      <c r="CB51" s="1305"/>
      <c r="CC51" s="1305"/>
      <c r="CD51" s="1305"/>
      <c r="CE51" s="1305"/>
      <c r="CF51" s="1305"/>
      <c r="CG51" s="1305"/>
      <c r="CH51" s="1305"/>
      <c r="CI51" s="1305"/>
      <c r="CJ51" s="1305"/>
      <c r="CK51" s="1305"/>
      <c r="CL51" s="1305"/>
      <c r="CM51" s="1305"/>
      <c r="CN51" s="1305"/>
      <c r="CO51" s="1305"/>
      <c r="CP51" s="1305"/>
      <c r="CQ51" s="1305"/>
      <c r="CR51" s="1305"/>
      <c r="CS51" s="1305"/>
      <c r="CT51" s="1305"/>
      <c r="CU51" s="1305"/>
      <c r="CV51" s="1305"/>
      <c r="CW51" s="1305"/>
      <c r="CX51" s="1305"/>
      <c r="CY51" s="1305"/>
      <c r="CZ51" s="1305"/>
      <c r="DA51" s="1305"/>
      <c r="DB51" s="1305"/>
      <c r="DC51" s="1305"/>
    </row>
    <row r="52" spans="1:109">
      <c r="B52" s="394"/>
      <c r="G52" s="1313"/>
      <c r="H52" s="1313"/>
      <c r="I52" s="1327"/>
      <c r="J52" s="1327"/>
      <c r="K52" s="1312"/>
      <c r="L52" s="1312"/>
      <c r="M52" s="1312"/>
      <c r="N52" s="1312"/>
      <c r="AM52" s="403"/>
      <c r="AN52" s="1308"/>
      <c r="AO52" s="1308"/>
      <c r="AP52" s="1308"/>
      <c r="AQ52" s="1308"/>
      <c r="AR52" s="1308"/>
      <c r="AS52" s="1308"/>
      <c r="AT52" s="1308"/>
      <c r="AU52" s="1308"/>
      <c r="AV52" s="1308"/>
      <c r="AW52" s="1308"/>
      <c r="AX52" s="1308"/>
      <c r="AY52" s="1308"/>
      <c r="AZ52" s="1308"/>
      <c r="BA52" s="1308"/>
      <c r="BB52" s="1308"/>
      <c r="BC52" s="1308"/>
      <c r="BD52" s="1308"/>
      <c r="BE52" s="1308"/>
      <c r="BF52" s="1308"/>
      <c r="BG52" s="1308"/>
      <c r="BH52" s="1308"/>
      <c r="BI52" s="1308"/>
      <c r="BJ52" s="1308"/>
      <c r="BK52" s="1308"/>
      <c r="BL52" s="1308"/>
      <c r="BM52" s="1308"/>
      <c r="BN52" s="1308"/>
      <c r="BO52" s="1308"/>
      <c r="BP52" s="1305"/>
      <c r="BQ52" s="1305"/>
      <c r="BR52" s="1305"/>
      <c r="BS52" s="1305"/>
      <c r="BT52" s="1305"/>
      <c r="BU52" s="1305"/>
      <c r="BV52" s="1305"/>
      <c r="BW52" s="1305"/>
      <c r="BX52" s="1305"/>
      <c r="BY52" s="1305"/>
      <c r="BZ52" s="1305"/>
      <c r="CA52" s="1305"/>
      <c r="CB52" s="1305"/>
      <c r="CC52" s="1305"/>
      <c r="CD52" s="1305"/>
      <c r="CE52" s="1305"/>
      <c r="CF52" s="1305"/>
      <c r="CG52" s="1305"/>
      <c r="CH52" s="1305"/>
      <c r="CI52" s="1305"/>
      <c r="CJ52" s="1305"/>
      <c r="CK52" s="1305"/>
      <c r="CL52" s="1305"/>
      <c r="CM52" s="1305"/>
      <c r="CN52" s="1305"/>
      <c r="CO52" s="1305"/>
      <c r="CP52" s="1305"/>
      <c r="CQ52" s="1305"/>
      <c r="CR52" s="1305"/>
      <c r="CS52" s="1305"/>
      <c r="CT52" s="1305"/>
      <c r="CU52" s="1305"/>
      <c r="CV52" s="1305"/>
      <c r="CW52" s="1305"/>
      <c r="CX52" s="1305"/>
      <c r="CY52" s="1305"/>
      <c r="CZ52" s="1305"/>
      <c r="DA52" s="1305"/>
      <c r="DB52" s="1305"/>
      <c r="DC52" s="1305"/>
    </row>
    <row r="53" spans="1:109">
      <c r="A53" s="402"/>
      <c r="B53" s="394"/>
      <c r="G53" s="1313"/>
      <c r="H53" s="1313"/>
      <c r="I53" s="1311"/>
      <c r="J53" s="1311"/>
      <c r="K53" s="1312"/>
      <c r="L53" s="1312"/>
      <c r="M53" s="1312"/>
      <c r="N53" s="1312"/>
      <c r="AM53" s="403"/>
      <c r="AN53" s="1308"/>
      <c r="AO53" s="1308"/>
      <c r="AP53" s="1308"/>
      <c r="AQ53" s="1308"/>
      <c r="AR53" s="1308"/>
      <c r="AS53" s="1308"/>
      <c r="AT53" s="1308"/>
      <c r="AU53" s="1308"/>
      <c r="AV53" s="1308"/>
      <c r="AW53" s="1308"/>
      <c r="AX53" s="1308"/>
      <c r="AY53" s="1308"/>
      <c r="AZ53" s="1308"/>
      <c r="BA53" s="1308"/>
      <c r="BB53" s="1308" t="s">
        <v>607</v>
      </c>
      <c r="BC53" s="1308"/>
      <c r="BD53" s="1308"/>
      <c r="BE53" s="1308"/>
      <c r="BF53" s="1308"/>
      <c r="BG53" s="1308"/>
      <c r="BH53" s="1308"/>
      <c r="BI53" s="1308"/>
      <c r="BJ53" s="1308"/>
      <c r="BK53" s="1308"/>
      <c r="BL53" s="1308"/>
      <c r="BM53" s="1308"/>
      <c r="BN53" s="1308"/>
      <c r="BO53" s="1308"/>
      <c r="BP53" s="1317"/>
      <c r="BQ53" s="1305"/>
      <c r="BR53" s="1305"/>
      <c r="BS53" s="1305"/>
      <c r="BT53" s="1305"/>
      <c r="BU53" s="1305"/>
      <c r="BV53" s="1305"/>
      <c r="BW53" s="1305"/>
      <c r="BX53" s="1305">
        <v>57.1</v>
      </c>
      <c r="BY53" s="1305"/>
      <c r="BZ53" s="1305"/>
      <c r="CA53" s="1305"/>
      <c r="CB53" s="1305"/>
      <c r="CC53" s="1305"/>
      <c r="CD53" s="1305"/>
      <c r="CE53" s="1305"/>
      <c r="CF53" s="1305">
        <v>59.5</v>
      </c>
      <c r="CG53" s="1305"/>
      <c r="CH53" s="1305"/>
      <c r="CI53" s="1305"/>
      <c r="CJ53" s="1305"/>
      <c r="CK53" s="1305"/>
      <c r="CL53" s="1305"/>
      <c r="CM53" s="1305"/>
      <c r="CN53" s="1305">
        <v>56.1</v>
      </c>
      <c r="CO53" s="1305"/>
      <c r="CP53" s="1305"/>
      <c r="CQ53" s="1305"/>
      <c r="CR53" s="1305"/>
      <c r="CS53" s="1305"/>
      <c r="CT53" s="1305"/>
      <c r="CU53" s="1305"/>
      <c r="CV53" s="1305">
        <v>57.2</v>
      </c>
      <c r="CW53" s="1305"/>
      <c r="CX53" s="1305"/>
      <c r="CY53" s="1305"/>
      <c r="CZ53" s="1305"/>
      <c r="DA53" s="1305"/>
      <c r="DB53" s="1305"/>
      <c r="DC53" s="1305"/>
    </row>
    <row r="54" spans="1:109">
      <c r="A54" s="402"/>
      <c r="B54" s="394"/>
      <c r="G54" s="1313"/>
      <c r="H54" s="1313"/>
      <c r="I54" s="1311"/>
      <c r="J54" s="1311"/>
      <c r="K54" s="1312"/>
      <c r="L54" s="1312"/>
      <c r="M54" s="1312"/>
      <c r="N54" s="1312"/>
      <c r="AM54" s="403"/>
      <c r="AN54" s="1308"/>
      <c r="AO54" s="1308"/>
      <c r="AP54" s="1308"/>
      <c r="AQ54" s="1308"/>
      <c r="AR54" s="1308"/>
      <c r="AS54" s="1308"/>
      <c r="AT54" s="1308"/>
      <c r="AU54" s="1308"/>
      <c r="AV54" s="1308"/>
      <c r="AW54" s="1308"/>
      <c r="AX54" s="1308"/>
      <c r="AY54" s="1308"/>
      <c r="AZ54" s="1308"/>
      <c r="BA54" s="1308"/>
      <c r="BB54" s="1308"/>
      <c r="BC54" s="1308"/>
      <c r="BD54" s="1308"/>
      <c r="BE54" s="1308"/>
      <c r="BF54" s="1308"/>
      <c r="BG54" s="1308"/>
      <c r="BH54" s="1308"/>
      <c r="BI54" s="1308"/>
      <c r="BJ54" s="1308"/>
      <c r="BK54" s="1308"/>
      <c r="BL54" s="1308"/>
      <c r="BM54" s="1308"/>
      <c r="BN54" s="1308"/>
      <c r="BO54" s="1308"/>
      <c r="BP54" s="1305"/>
      <c r="BQ54" s="1305"/>
      <c r="BR54" s="1305"/>
      <c r="BS54" s="1305"/>
      <c r="BT54" s="1305"/>
      <c r="BU54" s="1305"/>
      <c r="BV54" s="1305"/>
      <c r="BW54" s="1305"/>
      <c r="BX54" s="1305"/>
      <c r="BY54" s="1305"/>
      <c r="BZ54" s="1305"/>
      <c r="CA54" s="1305"/>
      <c r="CB54" s="1305"/>
      <c r="CC54" s="1305"/>
      <c r="CD54" s="1305"/>
      <c r="CE54" s="1305"/>
      <c r="CF54" s="1305"/>
      <c r="CG54" s="1305"/>
      <c r="CH54" s="1305"/>
      <c r="CI54" s="1305"/>
      <c r="CJ54" s="1305"/>
      <c r="CK54" s="1305"/>
      <c r="CL54" s="1305"/>
      <c r="CM54" s="1305"/>
      <c r="CN54" s="1305"/>
      <c r="CO54" s="1305"/>
      <c r="CP54" s="1305"/>
      <c r="CQ54" s="1305"/>
      <c r="CR54" s="1305"/>
      <c r="CS54" s="1305"/>
      <c r="CT54" s="1305"/>
      <c r="CU54" s="1305"/>
      <c r="CV54" s="1305"/>
      <c r="CW54" s="1305"/>
      <c r="CX54" s="1305"/>
      <c r="CY54" s="1305"/>
      <c r="CZ54" s="1305"/>
      <c r="DA54" s="1305"/>
      <c r="DB54" s="1305"/>
      <c r="DC54" s="1305"/>
    </row>
    <row r="55" spans="1:109">
      <c r="A55" s="402"/>
      <c r="B55" s="394"/>
      <c r="G55" s="1311"/>
      <c r="H55" s="1311"/>
      <c r="I55" s="1311"/>
      <c r="J55" s="1311"/>
      <c r="K55" s="1312"/>
      <c r="L55" s="1312"/>
      <c r="M55" s="1312"/>
      <c r="N55" s="1312"/>
      <c r="AN55" s="1310" t="s">
        <v>608</v>
      </c>
      <c r="AO55" s="1310"/>
      <c r="AP55" s="1310"/>
      <c r="AQ55" s="1310"/>
      <c r="AR55" s="1310"/>
      <c r="AS55" s="1310"/>
      <c r="AT55" s="1310"/>
      <c r="AU55" s="1310"/>
      <c r="AV55" s="1310"/>
      <c r="AW55" s="1310"/>
      <c r="AX55" s="1310"/>
      <c r="AY55" s="1310"/>
      <c r="AZ55" s="1310"/>
      <c r="BA55" s="1310"/>
      <c r="BB55" s="1308" t="s">
        <v>606</v>
      </c>
      <c r="BC55" s="1308"/>
      <c r="BD55" s="1308"/>
      <c r="BE55" s="1308"/>
      <c r="BF55" s="1308"/>
      <c r="BG55" s="1308"/>
      <c r="BH55" s="1308"/>
      <c r="BI55" s="1308"/>
      <c r="BJ55" s="1308"/>
      <c r="BK55" s="1308"/>
      <c r="BL55" s="1308"/>
      <c r="BM55" s="1308"/>
      <c r="BN55" s="1308"/>
      <c r="BO55" s="1308"/>
      <c r="BP55" s="1317"/>
      <c r="BQ55" s="1305"/>
      <c r="BR55" s="1305"/>
      <c r="BS55" s="1305"/>
      <c r="BT55" s="1305"/>
      <c r="BU55" s="1305"/>
      <c r="BV55" s="1305"/>
      <c r="BW55" s="1305"/>
      <c r="BX55" s="1305">
        <v>0</v>
      </c>
      <c r="BY55" s="1305"/>
      <c r="BZ55" s="1305"/>
      <c r="CA55" s="1305"/>
      <c r="CB55" s="1305"/>
      <c r="CC55" s="1305"/>
      <c r="CD55" s="1305"/>
      <c r="CE55" s="1305"/>
      <c r="CF55" s="1305">
        <v>0</v>
      </c>
      <c r="CG55" s="1305"/>
      <c r="CH55" s="1305"/>
      <c r="CI55" s="1305"/>
      <c r="CJ55" s="1305"/>
      <c r="CK55" s="1305"/>
      <c r="CL55" s="1305"/>
      <c r="CM55" s="1305"/>
      <c r="CN55" s="1305">
        <v>0</v>
      </c>
      <c r="CO55" s="1305"/>
      <c r="CP55" s="1305"/>
      <c r="CQ55" s="1305"/>
      <c r="CR55" s="1305"/>
      <c r="CS55" s="1305"/>
      <c r="CT55" s="1305"/>
      <c r="CU55" s="1305"/>
      <c r="CV55" s="1305">
        <v>0</v>
      </c>
      <c r="CW55" s="1305"/>
      <c r="CX55" s="1305"/>
      <c r="CY55" s="1305"/>
      <c r="CZ55" s="1305"/>
      <c r="DA55" s="1305"/>
      <c r="DB55" s="1305"/>
      <c r="DC55" s="1305"/>
    </row>
    <row r="56" spans="1:109">
      <c r="A56" s="402"/>
      <c r="B56" s="394"/>
      <c r="G56" s="1311"/>
      <c r="H56" s="1311"/>
      <c r="I56" s="1311"/>
      <c r="J56" s="1311"/>
      <c r="K56" s="1312"/>
      <c r="L56" s="1312"/>
      <c r="M56" s="1312"/>
      <c r="N56" s="1312"/>
      <c r="AN56" s="1310"/>
      <c r="AO56" s="1310"/>
      <c r="AP56" s="1310"/>
      <c r="AQ56" s="1310"/>
      <c r="AR56" s="1310"/>
      <c r="AS56" s="1310"/>
      <c r="AT56" s="1310"/>
      <c r="AU56" s="1310"/>
      <c r="AV56" s="1310"/>
      <c r="AW56" s="1310"/>
      <c r="AX56" s="1310"/>
      <c r="AY56" s="1310"/>
      <c r="AZ56" s="1310"/>
      <c r="BA56" s="1310"/>
      <c r="BB56" s="1308"/>
      <c r="BC56" s="1308"/>
      <c r="BD56" s="1308"/>
      <c r="BE56" s="1308"/>
      <c r="BF56" s="1308"/>
      <c r="BG56" s="1308"/>
      <c r="BH56" s="1308"/>
      <c r="BI56" s="1308"/>
      <c r="BJ56" s="1308"/>
      <c r="BK56" s="1308"/>
      <c r="BL56" s="1308"/>
      <c r="BM56" s="1308"/>
      <c r="BN56" s="1308"/>
      <c r="BO56" s="1308"/>
      <c r="BP56" s="1305"/>
      <c r="BQ56" s="1305"/>
      <c r="BR56" s="1305"/>
      <c r="BS56" s="1305"/>
      <c r="BT56" s="1305"/>
      <c r="BU56" s="1305"/>
      <c r="BV56" s="1305"/>
      <c r="BW56" s="1305"/>
      <c r="BX56" s="1305"/>
      <c r="BY56" s="1305"/>
      <c r="BZ56" s="1305"/>
      <c r="CA56" s="1305"/>
      <c r="CB56" s="1305"/>
      <c r="CC56" s="1305"/>
      <c r="CD56" s="1305"/>
      <c r="CE56" s="1305"/>
      <c r="CF56" s="1305"/>
      <c r="CG56" s="1305"/>
      <c r="CH56" s="1305"/>
      <c r="CI56" s="1305"/>
      <c r="CJ56" s="1305"/>
      <c r="CK56" s="1305"/>
      <c r="CL56" s="1305"/>
      <c r="CM56" s="1305"/>
      <c r="CN56" s="1305"/>
      <c r="CO56" s="1305"/>
      <c r="CP56" s="1305"/>
      <c r="CQ56" s="1305"/>
      <c r="CR56" s="1305"/>
      <c r="CS56" s="1305"/>
      <c r="CT56" s="1305"/>
      <c r="CU56" s="1305"/>
      <c r="CV56" s="1305"/>
      <c r="CW56" s="1305"/>
      <c r="CX56" s="1305"/>
      <c r="CY56" s="1305"/>
      <c r="CZ56" s="1305"/>
      <c r="DA56" s="1305"/>
      <c r="DB56" s="1305"/>
      <c r="DC56" s="1305"/>
    </row>
    <row r="57" spans="1:109" s="402" customFormat="1">
      <c r="B57" s="406"/>
      <c r="G57" s="1311"/>
      <c r="H57" s="1311"/>
      <c r="I57" s="1306"/>
      <c r="J57" s="1306"/>
      <c r="K57" s="1312"/>
      <c r="L57" s="1312"/>
      <c r="M57" s="1312"/>
      <c r="N57" s="1312"/>
      <c r="AM57" s="387"/>
      <c r="AN57" s="1310"/>
      <c r="AO57" s="1310"/>
      <c r="AP57" s="1310"/>
      <c r="AQ57" s="1310"/>
      <c r="AR57" s="1310"/>
      <c r="AS57" s="1310"/>
      <c r="AT57" s="1310"/>
      <c r="AU57" s="1310"/>
      <c r="AV57" s="1310"/>
      <c r="AW57" s="1310"/>
      <c r="AX57" s="1310"/>
      <c r="AY57" s="1310"/>
      <c r="AZ57" s="1310"/>
      <c r="BA57" s="1310"/>
      <c r="BB57" s="1308" t="s">
        <v>607</v>
      </c>
      <c r="BC57" s="1308"/>
      <c r="BD57" s="1308"/>
      <c r="BE57" s="1308"/>
      <c r="BF57" s="1308"/>
      <c r="BG57" s="1308"/>
      <c r="BH57" s="1308"/>
      <c r="BI57" s="1308"/>
      <c r="BJ57" s="1308"/>
      <c r="BK57" s="1308"/>
      <c r="BL57" s="1308"/>
      <c r="BM57" s="1308"/>
      <c r="BN57" s="1308"/>
      <c r="BO57" s="1308"/>
      <c r="BP57" s="1317"/>
      <c r="BQ57" s="1305"/>
      <c r="BR57" s="1305"/>
      <c r="BS57" s="1305"/>
      <c r="BT57" s="1305"/>
      <c r="BU57" s="1305"/>
      <c r="BV57" s="1305"/>
      <c r="BW57" s="1305"/>
      <c r="BX57" s="1305">
        <v>54.2</v>
      </c>
      <c r="BY57" s="1305"/>
      <c r="BZ57" s="1305"/>
      <c r="CA57" s="1305"/>
      <c r="CB57" s="1305"/>
      <c r="CC57" s="1305"/>
      <c r="CD57" s="1305"/>
      <c r="CE57" s="1305"/>
      <c r="CF57" s="1305">
        <v>56.3</v>
      </c>
      <c r="CG57" s="1305"/>
      <c r="CH57" s="1305"/>
      <c r="CI57" s="1305"/>
      <c r="CJ57" s="1305"/>
      <c r="CK57" s="1305"/>
      <c r="CL57" s="1305"/>
      <c r="CM57" s="1305"/>
      <c r="CN57" s="1305">
        <v>57.6</v>
      </c>
      <c r="CO57" s="1305"/>
      <c r="CP57" s="1305"/>
      <c r="CQ57" s="1305"/>
      <c r="CR57" s="1305"/>
      <c r="CS57" s="1305"/>
      <c r="CT57" s="1305"/>
      <c r="CU57" s="1305"/>
      <c r="CV57" s="1305">
        <v>58.7</v>
      </c>
      <c r="CW57" s="1305"/>
      <c r="CX57" s="1305"/>
      <c r="CY57" s="1305"/>
      <c r="CZ57" s="1305"/>
      <c r="DA57" s="1305"/>
      <c r="DB57" s="1305"/>
      <c r="DC57" s="1305"/>
      <c r="DD57" s="407"/>
      <c r="DE57" s="406"/>
    </row>
    <row r="58" spans="1:109" s="402" customFormat="1">
      <c r="A58" s="387"/>
      <c r="B58" s="406"/>
      <c r="G58" s="1311"/>
      <c r="H58" s="1311"/>
      <c r="I58" s="1306"/>
      <c r="J58" s="1306"/>
      <c r="K58" s="1312"/>
      <c r="L58" s="1312"/>
      <c r="M58" s="1312"/>
      <c r="N58" s="1312"/>
      <c r="AM58" s="387"/>
      <c r="AN58" s="1310"/>
      <c r="AO58" s="1310"/>
      <c r="AP58" s="1310"/>
      <c r="AQ58" s="1310"/>
      <c r="AR58" s="1310"/>
      <c r="AS58" s="1310"/>
      <c r="AT58" s="1310"/>
      <c r="AU58" s="1310"/>
      <c r="AV58" s="1310"/>
      <c r="AW58" s="1310"/>
      <c r="AX58" s="1310"/>
      <c r="AY58" s="1310"/>
      <c r="AZ58" s="1310"/>
      <c r="BA58" s="1310"/>
      <c r="BB58" s="1308"/>
      <c r="BC58" s="1308"/>
      <c r="BD58" s="1308"/>
      <c r="BE58" s="1308"/>
      <c r="BF58" s="1308"/>
      <c r="BG58" s="1308"/>
      <c r="BH58" s="1308"/>
      <c r="BI58" s="1308"/>
      <c r="BJ58" s="1308"/>
      <c r="BK58" s="1308"/>
      <c r="BL58" s="1308"/>
      <c r="BM58" s="1308"/>
      <c r="BN58" s="1308"/>
      <c r="BO58" s="1308"/>
      <c r="BP58" s="1305"/>
      <c r="BQ58" s="1305"/>
      <c r="BR58" s="1305"/>
      <c r="BS58" s="1305"/>
      <c r="BT58" s="1305"/>
      <c r="BU58" s="1305"/>
      <c r="BV58" s="1305"/>
      <c r="BW58" s="1305"/>
      <c r="BX58" s="1305"/>
      <c r="BY58" s="1305"/>
      <c r="BZ58" s="1305"/>
      <c r="CA58" s="1305"/>
      <c r="CB58" s="1305"/>
      <c r="CC58" s="1305"/>
      <c r="CD58" s="1305"/>
      <c r="CE58" s="1305"/>
      <c r="CF58" s="1305"/>
      <c r="CG58" s="1305"/>
      <c r="CH58" s="1305"/>
      <c r="CI58" s="1305"/>
      <c r="CJ58" s="1305"/>
      <c r="CK58" s="1305"/>
      <c r="CL58" s="1305"/>
      <c r="CM58" s="1305"/>
      <c r="CN58" s="1305"/>
      <c r="CO58" s="1305"/>
      <c r="CP58" s="1305"/>
      <c r="CQ58" s="1305"/>
      <c r="CR58" s="1305"/>
      <c r="CS58" s="1305"/>
      <c r="CT58" s="1305"/>
      <c r="CU58" s="1305"/>
      <c r="CV58" s="1305"/>
      <c r="CW58" s="1305"/>
      <c r="CX58" s="1305"/>
      <c r="CY58" s="1305"/>
      <c r="CZ58" s="1305"/>
      <c r="DA58" s="1305"/>
      <c r="DB58" s="1305"/>
      <c r="DC58" s="1305"/>
      <c r="DD58" s="407"/>
      <c r="DE58" s="406"/>
    </row>
    <row r="59" spans="1:109" s="402" customFormat="1">
      <c r="A59" s="387"/>
      <c r="B59" s="406"/>
      <c r="K59" s="408"/>
      <c r="L59" s="408"/>
      <c r="M59" s="408"/>
      <c r="N59" s="408"/>
      <c r="AQ59" s="408"/>
      <c r="AR59" s="408"/>
      <c r="AS59" s="408"/>
      <c r="AT59" s="408"/>
      <c r="BC59" s="408"/>
      <c r="BD59" s="408"/>
      <c r="BE59" s="408"/>
      <c r="BF59" s="408"/>
      <c r="BO59" s="408"/>
      <c r="BP59" s="408"/>
      <c r="BQ59" s="408"/>
      <c r="BR59" s="408"/>
      <c r="CA59" s="408"/>
      <c r="CB59" s="408"/>
      <c r="CC59" s="408"/>
      <c r="CD59" s="408"/>
      <c r="CM59" s="408"/>
      <c r="CN59" s="408"/>
      <c r="CO59" s="408"/>
      <c r="CP59" s="408"/>
      <c r="CY59" s="408"/>
      <c r="CZ59" s="408"/>
      <c r="DA59" s="408"/>
      <c r="DB59" s="408"/>
      <c r="DC59" s="408"/>
      <c r="DD59" s="407"/>
      <c r="DE59" s="406"/>
    </row>
    <row r="60" spans="1:109" s="402" customFormat="1">
      <c r="A60" s="387"/>
      <c r="B60" s="406"/>
      <c r="K60" s="408"/>
      <c r="L60" s="408"/>
      <c r="M60" s="408"/>
      <c r="N60" s="408"/>
      <c r="AQ60" s="408"/>
      <c r="AR60" s="408"/>
      <c r="AS60" s="408"/>
      <c r="AT60" s="408"/>
      <c r="BC60" s="408"/>
      <c r="BD60" s="408"/>
      <c r="BE60" s="408"/>
      <c r="BF60" s="408"/>
      <c r="BO60" s="408"/>
      <c r="BP60" s="408"/>
      <c r="BQ60" s="408"/>
      <c r="BR60" s="408"/>
      <c r="CA60" s="408"/>
      <c r="CB60" s="408"/>
      <c r="CC60" s="408"/>
      <c r="CD60" s="408"/>
      <c r="CM60" s="408"/>
      <c r="CN60" s="408"/>
      <c r="CO60" s="408"/>
      <c r="CP60" s="408"/>
      <c r="CY60" s="408"/>
      <c r="CZ60" s="408"/>
      <c r="DA60" s="408"/>
      <c r="DB60" s="408"/>
      <c r="DC60" s="408"/>
      <c r="DD60" s="407"/>
      <c r="DE60" s="406"/>
    </row>
    <row r="61" spans="1:109" s="402" customFormat="1">
      <c r="A61" s="387"/>
      <c r="B61" s="409"/>
      <c r="C61" s="410"/>
      <c r="D61" s="410"/>
      <c r="E61" s="410"/>
      <c r="F61" s="410"/>
      <c r="G61" s="410"/>
      <c r="H61" s="410"/>
      <c r="I61" s="410"/>
      <c r="J61" s="410"/>
      <c r="K61" s="410"/>
      <c r="L61" s="410"/>
      <c r="M61" s="411"/>
      <c r="N61" s="411"/>
      <c r="O61" s="410"/>
      <c r="P61" s="410"/>
      <c r="Q61" s="410"/>
      <c r="R61" s="410"/>
      <c r="S61" s="410"/>
      <c r="T61" s="410"/>
      <c r="U61" s="410"/>
      <c r="V61" s="410"/>
      <c r="W61" s="410"/>
      <c r="X61" s="410"/>
      <c r="Y61" s="410"/>
      <c r="Z61" s="410"/>
      <c r="AA61" s="410"/>
      <c r="AB61" s="410"/>
      <c r="AC61" s="410"/>
      <c r="AD61" s="410"/>
      <c r="AE61" s="410"/>
      <c r="AF61" s="410"/>
      <c r="AG61" s="410"/>
      <c r="AH61" s="410"/>
      <c r="AI61" s="410"/>
      <c r="AJ61" s="410"/>
      <c r="AK61" s="410"/>
      <c r="AL61" s="410"/>
      <c r="AM61" s="410"/>
      <c r="AN61" s="410"/>
      <c r="AO61" s="410"/>
      <c r="AP61" s="410"/>
      <c r="AQ61" s="410"/>
      <c r="AR61" s="410"/>
      <c r="AS61" s="411"/>
      <c r="AT61" s="411"/>
      <c r="AU61" s="410"/>
      <c r="AV61" s="410"/>
      <c r="AW61" s="410"/>
      <c r="AX61" s="410"/>
      <c r="AY61" s="410"/>
      <c r="AZ61" s="410"/>
      <c r="BA61" s="410"/>
      <c r="BB61" s="410"/>
      <c r="BC61" s="410"/>
      <c r="BD61" s="410"/>
      <c r="BE61" s="411"/>
      <c r="BF61" s="411"/>
      <c r="BG61" s="410"/>
      <c r="BH61" s="410"/>
      <c r="BI61" s="410"/>
      <c r="BJ61" s="410"/>
      <c r="BK61" s="410"/>
      <c r="BL61" s="410"/>
      <c r="BM61" s="410"/>
      <c r="BN61" s="410"/>
      <c r="BO61" s="410"/>
      <c r="BP61" s="410"/>
      <c r="BQ61" s="411"/>
      <c r="BR61" s="411"/>
      <c r="BS61" s="410"/>
      <c r="BT61" s="410"/>
      <c r="BU61" s="410"/>
      <c r="BV61" s="410"/>
      <c r="BW61" s="410"/>
      <c r="BX61" s="410"/>
      <c r="BY61" s="410"/>
      <c r="BZ61" s="410"/>
      <c r="CA61" s="410"/>
      <c r="CB61" s="410"/>
      <c r="CC61" s="411"/>
      <c r="CD61" s="411"/>
      <c r="CE61" s="410"/>
      <c r="CF61" s="410"/>
      <c r="CG61" s="410"/>
      <c r="CH61" s="410"/>
      <c r="CI61" s="410"/>
      <c r="CJ61" s="410"/>
      <c r="CK61" s="410"/>
      <c r="CL61" s="410"/>
      <c r="CM61" s="410"/>
      <c r="CN61" s="410"/>
      <c r="CO61" s="411"/>
      <c r="CP61" s="411"/>
      <c r="CQ61" s="410"/>
      <c r="CR61" s="410"/>
      <c r="CS61" s="410"/>
      <c r="CT61" s="410"/>
      <c r="CU61" s="410"/>
      <c r="CV61" s="410"/>
      <c r="CW61" s="410"/>
      <c r="CX61" s="410"/>
      <c r="CY61" s="410"/>
      <c r="CZ61" s="410"/>
      <c r="DA61" s="411"/>
      <c r="DB61" s="411"/>
      <c r="DC61" s="411"/>
      <c r="DD61" s="412"/>
      <c r="DE61" s="406"/>
    </row>
    <row r="62" spans="1:109">
      <c r="B62" s="399"/>
      <c r="C62" s="399"/>
      <c r="D62" s="399"/>
      <c r="E62" s="399"/>
      <c r="F62" s="399"/>
      <c r="G62" s="399"/>
      <c r="H62" s="399"/>
      <c r="I62" s="399"/>
      <c r="J62" s="399"/>
      <c r="K62" s="399"/>
      <c r="L62" s="399"/>
      <c r="M62" s="399"/>
      <c r="N62" s="399"/>
      <c r="O62" s="399"/>
      <c r="P62" s="399"/>
      <c r="Q62" s="399"/>
      <c r="R62" s="399"/>
      <c r="S62" s="399"/>
      <c r="T62" s="399"/>
      <c r="U62" s="399"/>
      <c r="V62" s="399"/>
      <c r="W62" s="399"/>
      <c r="X62" s="399"/>
      <c r="Y62" s="399"/>
      <c r="Z62" s="399"/>
      <c r="AA62" s="399"/>
      <c r="AB62" s="399"/>
      <c r="AC62" s="399"/>
      <c r="AD62" s="399"/>
      <c r="AE62" s="399"/>
      <c r="AF62" s="399"/>
      <c r="AG62" s="399"/>
      <c r="AH62" s="399"/>
      <c r="AI62" s="399"/>
      <c r="AJ62" s="399"/>
      <c r="AK62" s="399"/>
      <c r="AL62" s="399"/>
      <c r="AM62" s="399"/>
      <c r="AN62" s="399"/>
      <c r="AO62" s="399"/>
      <c r="AP62" s="399"/>
      <c r="AQ62" s="399"/>
      <c r="AR62" s="399"/>
      <c r="AS62" s="399"/>
      <c r="AT62" s="399"/>
      <c r="AU62" s="399"/>
      <c r="AV62" s="399"/>
      <c r="AW62" s="399"/>
      <c r="AX62" s="399"/>
      <c r="AY62" s="399"/>
      <c r="AZ62" s="399"/>
      <c r="BA62" s="399"/>
      <c r="BB62" s="399"/>
      <c r="BC62" s="399"/>
      <c r="BD62" s="399"/>
      <c r="BE62" s="399"/>
      <c r="BF62" s="399"/>
      <c r="BG62" s="399"/>
      <c r="BH62" s="399"/>
      <c r="BI62" s="399"/>
      <c r="BJ62" s="399"/>
      <c r="BK62" s="399"/>
      <c r="BL62" s="399"/>
      <c r="BM62" s="399"/>
      <c r="BN62" s="399"/>
      <c r="BO62" s="399"/>
      <c r="BP62" s="399"/>
      <c r="BQ62" s="399"/>
      <c r="BR62" s="399"/>
      <c r="BS62" s="399"/>
      <c r="BT62" s="399"/>
      <c r="BU62" s="399"/>
      <c r="BV62" s="399"/>
      <c r="BW62" s="399"/>
      <c r="BX62" s="399"/>
      <c r="BY62" s="399"/>
      <c r="BZ62" s="399"/>
      <c r="CA62" s="399"/>
      <c r="CB62" s="399"/>
      <c r="CC62" s="399"/>
      <c r="CD62" s="399"/>
      <c r="CE62" s="399"/>
      <c r="CF62" s="399"/>
      <c r="CG62" s="399"/>
      <c r="CH62" s="399"/>
      <c r="CI62" s="399"/>
      <c r="CJ62" s="399"/>
      <c r="CK62" s="399"/>
      <c r="CL62" s="399"/>
      <c r="CM62" s="399"/>
      <c r="CN62" s="399"/>
      <c r="CO62" s="399"/>
      <c r="CP62" s="399"/>
      <c r="CQ62" s="399"/>
      <c r="CR62" s="399"/>
      <c r="CS62" s="399"/>
      <c r="CT62" s="399"/>
      <c r="CU62" s="399"/>
      <c r="CV62" s="399"/>
      <c r="CW62" s="399"/>
      <c r="CX62" s="399"/>
      <c r="CY62" s="399"/>
      <c r="CZ62" s="399"/>
      <c r="DA62" s="399"/>
      <c r="DB62" s="399"/>
      <c r="DC62" s="399"/>
      <c r="DD62" s="399"/>
      <c r="DE62" s="387"/>
    </row>
    <row r="63" spans="1:109" ht="17.25">
      <c r="B63" s="413" t="s">
        <v>609</v>
      </c>
    </row>
    <row r="64" spans="1:109">
      <c r="B64" s="394"/>
      <c r="G64" s="401"/>
      <c r="I64" s="414"/>
      <c r="J64" s="414"/>
      <c r="K64" s="414"/>
      <c r="L64" s="414"/>
      <c r="M64" s="414"/>
      <c r="N64" s="415"/>
      <c r="AM64" s="401"/>
      <c r="AN64" s="401" t="s">
        <v>602</v>
      </c>
      <c r="AP64" s="402"/>
      <c r="AQ64" s="402"/>
      <c r="AR64" s="402"/>
      <c r="AY64" s="401"/>
      <c r="BA64" s="402"/>
      <c r="BB64" s="402"/>
      <c r="BC64" s="402"/>
      <c r="BK64" s="401"/>
      <c r="BM64" s="402"/>
      <c r="BN64" s="402"/>
      <c r="BO64" s="402"/>
      <c r="BW64" s="401"/>
      <c r="BY64" s="402"/>
      <c r="BZ64" s="402"/>
      <c r="CA64" s="402"/>
      <c r="CI64" s="401"/>
      <c r="CK64" s="402"/>
      <c r="CL64" s="402"/>
      <c r="CM64" s="402"/>
      <c r="CU64" s="401"/>
      <c r="CW64" s="402"/>
      <c r="CX64" s="402"/>
      <c r="CY64" s="402"/>
    </row>
    <row r="65" spans="2:107">
      <c r="B65" s="394"/>
      <c r="AN65" s="1318" t="s">
        <v>610</v>
      </c>
      <c r="AO65" s="1319"/>
      <c r="AP65" s="1319"/>
      <c r="AQ65" s="1319"/>
      <c r="AR65" s="1319"/>
      <c r="AS65" s="1319"/>
      <c r="AT65" s="1319"/>
      <c r="AU65" s="1319"/>
      <c r="AV65" s="1319"/>
      <c r="AW65" s="1319"/>
      <c r="AX65" s="1319"/>
      <c r="AY65" s="1319"/>
      <c r="AZ65" s="1319"/>
      <c r="BA65" s="1319"/>
      <c r="BB65" s="1319"/>
      <c r="BC65" s="1319"/>
      <c r="BD65" s="1319"/>
      <c r="BE65" s="1319"/>
      <c r="BF65" s="1319"/>
      <c r="BG65" s="1319"/>
      <c r="BH65" s="1319"/>
      <c r="BI65" s="1319"/>
      <c r="BJ65" s="1319"/>
      <c r="BK65" s="1319"/>
      <c r="BL65" s="1319"/>
      <c r="BM65" s="1319"/>
      <c r="BN65" s="1319"/>
      <c r="BO65" s="1319"/>
      <c r="BP65" s="1319"/>
      <c r="BQ65" s="1319"/>
      <c r="BR65" s="1319"/>
      <c r="BS65" s="1319"/>
      <c r="BT65" s="1319"/>
      <c r="BU65" s="1319"/>
      <c r="BV65" s="1319"/>
      <c r="BW65" s="1319"/>
      <c r="BX65" s="1319"/>
      <c r="BY65" s="1319"/>
      <c r="BZ65" s="1319"/>
      <c r="CA65" s="1319"/>
      <c r="CB65" s="1319"/>
      <c r="CC65" s="1319"/>
      <c r="CD65" s="1319"/>
      <c r="CE65" s="1319"/>
      <c r="CF65" s="1319"/>
      <c r="CG65" s="1319"/>
      <c r="CH65" s="1319"/>
      <c r="CI65" s="1319"/>
      <c r="CJ65" s="1319"/>
      <c r="CK65" s="1319"/>
      <c r="CL65" s="1319"/>
      <c r="CM65" s="1319"/>
      <c r="CN65" s="1319"/>
      <c r="CO65" s="1319"/>
      <c r="CP65" s="1319"/>
      <c r="CQ65" s="1319"/>
      <c r="CR65" s="1319"/>
      <c r="CS65" s="1319"/>
      <c r="CT65" s="1319"/>
      <c r="CU65" s="1319"/>
      <c r="CV65" s="1319"/>
      <c r="CW65" s="1319"/>
      <c r="CX65" s="1319"/>
      <c r="CY65" s="1319"/>
      <c r="CZ65" s="1319"/>
      <c r="DA65" s="1319"/>
      <c r="DB65" s="1319"/>
      <c r="DC65" s="1320"/>
    </row>
    <row r="66" spans="2:107">
      <c r="B66" s="394"/>
      <c r="AN66" s="1321"/>
      <c r="AO66" s="1322"/>
      <c r="AP66" s="1322"/>
      <c r="AQ66" s="1322"/>
      <c r="AR66" s="1322"/>
      <c r="AS66" s="1322"/>
      <c r="AT66" s="1322"/>
      <c r="AU66" s="1322"/>
      <c r="AV66" s="1322"/>
      <c r="AW66" s="1322"/>
      <c r="AX66" s="1322"/>
      <c r="AY66" s="1322"/>
      <c r="AZ66" s="1322"/>
      <c r="BA66" s="1322"/>
      <c r="BB66" s="1322"/>
      <c r="BC66" s="1322"/>
      <c r="BD66" s="1322"/>
      <c r="BE66" s="1322"/>
      <c r="BF66" s="1322"/>
      <c r="BG66" s="1322"/>
      <c r="BH66" s="1322"/>
      <c r="BI66" s="1322"/>
      <c r="BJ66" s="1322"/>
      <c r="BK66" s="1322"/>
      <c r="BL66" s="1322"/>
      <c r="BM66" s="1322"/>
      <c r="BN66" s="1322"/>
      <c r="BO66" s="1322"/>
      <c r="BP66" s="1322"/>
      <c r="BQ66" s="1322"/>
      <c r="BR66" s="1322"/>
      <c r="BS66" s="1322"/>
      <c r="BT66" s="1322"/>
      <c r="BU66" s="1322"/>
      <c r="BV66" s="1322"/>
      <c r="BW66" s="1322"/>
      <c r="BX66" s="1322"/>
      <c r="BY66" s="1322"/>
      <c r="BZ66" s="1322"/>
      <c r="CA66" s="1322"/>
      <c r="CB66" s="1322"/>
      <c r="CC66" s="1322"/>
      <c r="CD66" s="1322"/>
      <c r="CE66" s="1322"/>
      <c r="CF66" s="1322"/>
      <c r="CG66" s="1322"/>
      <c r="CH66" s="1322"/>
      <c r="CI66" s="1322"/>
      <c r="CJ66" s="1322"/>
      <c r="CK66" s="1322"/>
      <c r="CL66" s="1322"/>
      <c r="CM66" s="1322"/>
      <c r="CN66" s="1322"/>
      <c r="CO66" s="1322"/>
      <c r="CP66" s="1322"/>
      <c r="CQ66" s="1322"/>
      <c r="CR66" s="1322"/>
      <c r="CS66" s="1322"/>
      <c r="CT66" s="1322"/>
      <c r="CU66" s="1322"/>
      <c r="CV66" s="1322"/>
      <c r="CW66" s="1322"/>
      <c r="CX66" s="1322"/>
      <c r="CY66" s="1322"/>
      <c r="CZ66" s="1322"/>
      <c r="DA66" s="1322"/>
      <c r="DB66" s="1322"/>
      <c r="DC66" s="1323"/>
    </row>
    <row r="67" spans="2:107">
      <c r="B67" s="394"/>
      <c r="AN67" s="1321"/>
      <c r="AO67" s="1322"/>
      <c r="AP67" s="1322"/>
      <c r="AQ67" s="1322"/>
      <c r="AR67" s="1322"/>
      <c r="AS67" s="1322"/>
      <c r="AT67" s="1322"/>
      <c r="AU67" s="1322"/>
      <c r="AV67" s="1322"/>
      <c r="AW67" s="1322"/>
      <c r="AX67" s="1322"/>
      <c r="AY67" s="1322"/>
      <c r="AZ67" s="1322"/>
      <c r="BA67" s="1322"/>
      <c r="BB67" s="1322"/>
      <c r="BC67" s="1322"/>
      <c r="BD67" s="1322"/>
      <c r="BE67" s="1322"/>
      <c r="BF67" s="1322"/>
      <c r="BG67" s="1322"/>
      <c r="BH67" s="1322"/>
      <c r="BI67" s="1322"/>
      <c r="BJ67" s="1322"/>
      <c r="BK67" s="1322"/>
      <c r="BL67" s="1322"/>
      <c r="BM67" s="1322"/>
      <c r="BN67" s="1322"/>
      <c r="BO67" s="1322"/>
      <c r="BP67" s="1322"/>
      <c r="BQ67" s="1322"/>
      <c r="BR67" s="1322"/>
      <c r="BS67" s="1322"/>
      <c r="BT67" s="1322"/>
      <c r="BU67" s="1322"/>
      <c r="BV67" s="1322"/>
      <c r="BW67" s="1322"/>
      <c r="BX67" s="1322"/>
      <c r="BY67" s="1322"/>
      <c r="BZ67" s="1322"/>
      <c r="CA67" s="1322"/>
      <c r="CB67" s="1322"/>
      <c r="CC67" s="1322"/>
      <c r="CD67" s="1322"/>
      <c r="CE67" s="1322"/>
      <c r="CF67" s="1322"/>
      <c r="CG67" s="1322"/>
      <c r="CH67" s="1322"/>
      <c r="CI67" s="1322"/>
      <c r="CJ67" s="1322"/>
      <c r="CK67" s="1322"/>
      <c r="CL67" s="1322"/>
      <c r="CM67" s="1322"/>
      <c r="CN67" s="1322"/>
      <c r="CO67" s="1322"/>
      <c r="CP67" s="1322"/>
      <c r="CQ67" s="1322"/>
      <c r="CR67" s="1322"/>
      <c r="CS67" s="1322"/>
      <c r="CT67" s="1322"/>
      <c r="CU67" s="1322"/>
      <c r="CV67" s="1322"/>
      <c r="CW67" s="1322"/>
      <c r="CX67" s="1322"/>
      <c r="CY67" s="1322"/>
      <c r="CZ67" s="1322"/>
      <c r="DA67" s="1322"/>
      <c r="DB67" s="1322"/>
      <c r="DC67" s="1323"/>
    </row>
    <row r="68" spans="2:107">
      <c r="B68" s="394"/>
      <c r="AN68" s="1321"/>
      <c r="AO68" s="1322"/>
      <c r="AP68" s="1322"/>
      <c r="AQ68" s="1322"/>
      <c r="AR68" s="1322"/>
      <c r="AS68" s="1322"/>
      <c r="AT68" s="1322"/>
      <c r="AU68" s="1322"/>
      <c r="AV68" s="1322"/>
      <c r="AW68" s="1322"/>
      <c r="AX68" s="1322"/>
      <c r="AY68" s="1322"/>
      <c r="AZ68" s="1322"/>
      <c r="BA68" s="1322"/>
      <c r="BB68" s="1322"/>
      <c r="BC68" s="1322"/>
      <c r="BD68" s="1322"/>
      <c r="BE68" s="1322"/>
      <c r="BF68" s="1322"/>
      <c r="BG68" s="1322"/>
      <c r="BH68" s="1322"/>
      <c r="BI68" s="1322"/>
      <c r="BJ68" s="1322"/>
      <c r="BK68" s="1322"/>
      <c r="BL68" s="1322"/>
      <c r="BM68" s="1322"/>
      <c r="BN68" s="1322"/>
      <c r="BO68" s="1322"/>
      <c r="BP68" s="1322"/>
      <c r="BQ68" s="1322"/>
      <c r="BR68" s="1322"/>
      <c r="BS68" s="1322"/>
      <c r="BT68" s="1322"/>
      <c r="BU68" s="1322"/>
      <c r="BV68" s="1322"/>
      <c r="BW68" s="1322"/>
      <c r="BX68" s="1322"/>
      <c r="BY68" s="1322"/>
      <c r="BZ68" s="1322"/>
      <c r="CA68" s="1322"/>
      <c r="CB68" s="1322"/>
      <c r="CC68" s="1322"/>
      <c r="CD68" s="1322"/>
      <c r="CE68" s="1322"/>
      <c r="CF68" s="1322"/>
      <c r="CG68" s="1322"/>
      <c r="CH68" s="1322"/>
      <c r="CI68" s="1322"/>
      <c r="CJ68" s="1322"/>
      <c r="CK68" s="1322"/>
      <c r="CL68" s="1322"/>
      <c r="CM68" s="1322"/>
      <c r="CN68" s="1322"/>
      <c r="CO68" s="1322"/>
      <c r="CP68" s="1322"/>
      <c r="CQ68" s="1322"/>
      <c r="CR68" s="1322"/>
      <c r="CS68" s="1322"/>
      <c r="CT68" s="1322"/>
      <c r="CU68" s="1322"/>
      <c r="CV68" s="1322"/>
      <c r="CW68" s="1322"/>
      <c r="CX68" s="1322"/>
      <c r="CY68" s="1322"/>
      <c r="CZ68" s="1322"/>
      <c r="DA68" s="1322"/>
      <c r="DB68" s="1322"/>
      <c r="DC68" s="1323"/>
    </row>
    <row r="69" spans="2:107">
      <c r="B69" s="394"/>
      <c r="AN69" s="1324"/>
      <c r="AO69" s="1325"/>
      <c r="AP69" s="1325"/>
      <c r="AQ69" s="1325"/>
      <c r="AR69" s="1325"/>
      <c r="AS69" s="1325"/>
      <c r="AT69" s="1325"/>
      <c r="AU69" s="1325"/>
      <c r="AV69" s="1325"/>
      <c r="AW69" s="1325"/>
      <c r="AX69" s="1325"/>
      <c r="AY69" s="1325"/>
      <c r="AZ69" s="1325"/>
      <c r="BA69" s="1325"/>
      <c r="BB69" s="1325"/>
      <c r="BC69" s="1325"/>
      <c r="BD69" s="1325"/>
      <c r="BE69" s="1325"/>
      <c r="BF69" s="1325"/>
      <c r="BG69" s="1325"/>
      <c r="BH69" s="1325"/>
      <c r="BI69" s="1325"/>
      <c r="BJ69" s="1325"/>
      <c r="BK69" s="1325"/>
      <c r="BL69" s="1325"/>
      <c r="BM69" s="1325"/>
      <c r="BN69" s="1325"/>
      <c r="BO69" s="1325"/>
      <c r="BP69" s="1325"/>
      <c r="BQ69" s="1325"/>
      <c r="BR69" s="1325"/>
      <c r="BS69" s="1325"/>
      <c r="BT69" s="1325"/>
      <c r="BU69" s="1325"/>
      <c r="BV69" s="1325"/>
      <c r="BW69" s="1325"/>
      <c r="BX69" s="1325"/>
      <c r="BY69" s="1325"/>
      <c r="BZ69" s="1325"/>
      <c r="CA69" s="1325"/>
      <c r="CB69" s="1325"/>
      <c r="CC69" s="1325"/>
      <c r="CD69" s="1325"/>
      <c r="CE69" s="1325"/>
      <c r="CF69" s="1325"/>
      <c r="CG69" s="1325"/>
      <c r="CH69" s="1325"/>
      <c r="CI69" s="1325"/>
      <c r="CJ69" s="1325"/>
      <c r="CK69" s="1325"/>
      <c r="CL69" s="1325"/>
      <c r="CM69" s="1325"/>
      <c r="CN69" s="1325"/>
      <c r="CO69" s="1325"/>
      <c r="CP69" s="1325"/>
      <c r="CQ69" s="1325"/>
      <c r="CR69" s="1325"/>
      <c r="CS69" s="1325"/>
      <c r="CT69" s="1325"/>
      <c r="CU69" s="1325"/>
      <c r="CV69" s="1325"/>
      <c r="CW69" s="1325"/>
      <c r="CX69" s="1325"/>
      <c r="CY69" s="1325"/>
      <c r="CZ69" s="1325"/>
      <c r="DA69" s="1325"/>
      <c r="DB69" s="1325"/>
      <c r="DC69" s="1326"/>
    </row>
    <row r="70" spans="2:107">
      <c r="B70" s="394"/>
      <c r="H70" s="416"/>
      <c r="I70" s="416"/>
      <c r="J70" s="417"/>
      <c r="K70" s="417"/>
      <c r="L70" s="418"/>
      <c r="M70" s="417"/>
      <c r="N70" s="418"/>
      <c r="AN70" s="403"/>
      <c r="AO70" s="403"/>
      <c r="AP70" s="403"/>
      <c r="AZ70" s="403"/>
      <c r="BA70" s="403"/>
      <c r="BB70" s="403"/>
      <c r="BL70" s="403"/>
      <c r="BM70" s="403"/>
      <c r="BN70" s="403"/>
      <c r="BX70" s="403"/>
      <c r="BY70" s="403"/>
      <c r="BZ70" s="403"/>
      <c r="CJ70" s="403"/>
      <c r="CK70" s="403"/>
      <c r="CL70" s="403"/>
      <c r="CV70" s="403"/>
      <c r="CW70" s="403"/>
      <c r="CX70" s="403"/>
    </row>
    <row r="71" spans="2:107">
      <c r="B71" s="394"/>
      <c r="G71" s="419"/>
      <c r="I71" s="420"/>
      <c r="J71" s="417"/>
      <c r="K71" s="417"/>
      <c r="L71" s="418"/>
      <c r="M71" s="417"/>
      <c r="N71" s="418"/>
      <c r="AM71" s="419"/>
      <c r="AN71" s="387" t="s">
        <v>604</v>
      </c>
    </row>
    <row r="72" spans="2:107">
      <c r="B72" s="394"/>
      <c r="G72" s="1311"/>
      <c r="H72" s="1311"/>
      <c r="I72" s="1311"/>
      <c r="J72" s="1311"/>
      <c r="K72" s="404"/>
      <c r="L72" s="404"/>
      <c r="M72" s="405"/>
      <c r="N72" s="405"/>
      <c r="AN72" s="1314"/>
      <c r="AO72" s="1315"/>
      <c r="AP72" s="1315"/>
      <c r="AQ72" s="1315"/>
      <c r="AR72" s="1315"/>
      <c r="AS72" s="1315"/>
      <c r="AT72" s="1315"/>
      <c r="AU72" s="1315"/>
      <c r="AV72" s="1315"/>
      <c r="AW72" s="1315"/>
      <c r="AX72" s="1315"/>
      <c r="AY72" s="1315"/>
      <c r="AZ72" s="1315"/>
      <c r="BA72" s="1315"/>
      <c r="BB72" s="1315"/>
      <c r="BC72" s="1315"/>
      <c r="BD72" s="1315"/>
      <c r="BE72" s="1315"/>
      <c r="BF72" s="1315"/>
      <c r="BG72" s="1315"/>
      <c r="BH72" s="1315"/>
      <c r="BI72" s="1315"/>
      <c r="BJ72" s="1315"/>
      <c r="BK72" s="1315"/>
      <c r="BL72" s="1315"/>
      <c r="BM72" s="1315"/>
      <c r="BN72" s="1315"/>
      <c r="BO72" s="1316"/>
      <c r="BP72" s="1310" t="s">
        <v>556</v>
      </c>
      <c r="BQ72" s="1310"/>
      <c r="BR72" s="1310"/>
      <c r="BS72" s="1310"/>
      <c r="BT72" s="1310"/>
      <c r="BU72" s="1310"/>
      <c r="BV72" s="1310"/>
      <c r="BW72" s="1310"/>
      <c r="BX72" s="1310" t="s">
        <v>557</v>
      </c>
      <c r="BY72" s="1310"/>
      <c r="BZ72" s="1310"/>
      <c r="CA72" s="1310"/>
      <c r="CB72" s="1310"/>
      <c r="CC72" s="1310"/>
      <c r="CD72" s="1310"/>
      <c r="CE72" s="1310"/>
      <c r="CF72" s="1310" t="s">
        <v>558</v>
      </c>
      <c r="CG72" s="1310"/>
      <c r="CH72" s="1310"/>
      <c r="CI72" s="1310"/>
      <c r="CJ72" s="1310"/>
      <c r="CK72" s="1310"/>
      <c r="CL72" s="1310"/>
      <c r="CM72" s="1310"/>
      <c r="CN72" s="1310" t="s">
        <v>559</v>
      </c>
      <c r="CO72" s="1310"/>
      <c r="CP72" s="1310"/>
      <c r="CQ72" s="1310"/>
      <c r="CR72" s="1310"/>
      <c r="CS72" s="1310"/>
      <c r="CT72" s="1310"/>
      <c r="CU72" s="1310"/>
      <c r="CV72" s="1310" t="s">
        <v>560</v>
      </c>
      <c r="CW72" s="1310"/>
      <c r="CX72" s="1310"/>
      <c r="CY72" s="1310"/>
      <c r="CZ72" s="1310"/>
      <c r="DA72" s="1310"/>
      <c r="DB72" s="1310"/>
      <c r="DC72" s="1310"/>
    </row>
    <row r="73" spans="2:107">
      <c r="B73" s="394"/>
      <c r="G73" s="1313"/>
      <c r="H73" s="1313"/>
      <c r="I73" s="1313"/>
      <c r="J73" s="1313"/>
      <c r="K73" s="1309"/>
      <c r="L73" s="1309"/>
      <c r="M73" s="1309"/>
      <c r="N73" s="1309"/>
      <c r="AM73" s="403"/>
      <c r="AN73" s="1308" t="s">
        <v>605</v>
      </c>
      <c r="AO73" s="1308"/>
      <c r="AP73" s="1308"/>
      <c r="AQ73" s="1308"/>
      <c r="AR73" s="1308"/>
      <c r="AS73" s="1308"/>
      <c r="AT73" s="1308"/>
      <c r="AU73" s="1308"/>
      <c r="AV73" s="1308"/>
      <c r="AW73" s="1308"/>
      <c r="AX73" s="1308"/>
      <c r="AY73" s="1308"/>
      <c r="AZ73" s="1308"/>
      <c r="BA73" s="1308"/>
      <c r="BB73" s="1308" t="s">
        <v>606</v>
      </c>
      <c r="BC73" s="1308"/>
      <c r="BD73" s="1308"/>
      <c r="BE73" s="1308"/>
      <c r="BF73" s="1308"/>
      <c r="BG73" s="1308"/>
      <c r="BH73" s="1308"/>
      <c r="BI73" s="1308"/>
      <c r="BJ73" s="1308"/>
      <c r="BK73" s="1308"/>
      <c r="BL73" s="1308"/>
      <c r="BM73" s="1308"/>
      <c r="BN73" s="1308"/>
      <c r="BO73" s="1308"/>
      <c r="BP73" s="1305"/>
      <c r="BQ73" s="1305"/>
      <c r="BR73" s="1305"/>
      <c r="BS73" s="1305"/>
      <c r="BT73" s="1305"/>
      <c r="BU73" s="1305"/>
      <c r="BV73" s="1305"/>
      <c r="BW73" s="1305"/>
      <c r="BX73" s="1305"/>
      <c r="BY73" s="1305"/>
      <c r="BZ73" s="1305"/>
      <c r="CA73" s="1305"/>
      <c r="CB73" s="1305"/>
      <c r="CC73" s="1305"/>
      <c r="CD73" s="1305"/>
      <c r="CE73" s="1305"/>
      <c r="CF73" s="1305"/>
      <c r="CG73" s="1305"/>
      <c r="CH73" s="1305"/>
      <c r="CI73" s="1305"/>
      <c r="CJ73" s="1305"/>
      <c r="CK73" s="1305"/>
      <c r="CL73" s="1305"/>
      <c r="CM73" s="1305"/>
      <c r="CN73" s="1305"/>
      <c r="CO73" s="1305"/>
      <c r="CP73" s="1305"/>
      <c r="CQ73" s="1305"/>
      <c r="CR73" s="1305"/>
      <c r="CS73" s="1305"/>
      <c r="CT73" s="1305"/>
      <c r="CU73" s="1305"/>
      <c r="CV73" s="1305"/>
      <c r="CW73" s="1305"/>
      <c r="CX73" s="1305"/>
      <c r="CY73" s="1305"/>
      <c r="CZ73" s="1305"/>
      <c r="DA73" s="1305"/>
      <c r="DB73" s="1305"/>
      <c r="DC73" s="1305"/>
    </row>
    <row r="74" spans="2:107">
      <c r="B74" s="394"/>
      <c r="G74" s="1313"/>
      <c r="H74" s="1313"/>
      <c r="I74" s="1313"/>
      <c r="J74" s="1313"/>
      <c r="K74" s="1309"/>
      <c r="L74" s="1309"/>
      <c r="M74" s="1309"/>
      <c r="N74" s="1309"/>
      <c r="AM74" s="403"/>
      <c r="AN74" s="1308"/>
      <c r="AO74" s="1308"/>
      <c r="AP74" s="1308"/>
      <c r="AQ74" s="1308"/>
      <c r="AR74" s="1308"/>
      <c r="AS74" s="1308"/>
      <c r="AT74" s="1308"/>
      <c r="AU74" s="1308"/>
      <c r="AV74" s="1308"/>
      <c r="AW74" s="1308"/>
      <c r="AX74" s="1308"/>
      <c r="AY74" s="1308"/>
      <c r="AZ74" s="1308"/>
      <c r="BA74" s="1308"/>
      <c r="BB74" s="1308"/>
      <c r="BC74" s="1308"/>
      <c r="BD74" s="1308"/>
      <c r="BE74" s="1308"/>
      <c r="BF74" s="1308"/>
      <c r="BG74" s="1308"/>
      <c r="BH74" s="1308"/>
      <c r="BI74" s="1308"/>
      <c r="BJ74" s="1308"/>
      <c r="BK74" s="1308"/>
      <c r="BL74" s="1308"/>
      <c r="BM74" s="1308"/>
      <c r="BN74" s="1308"/>
      <c r="BO74" s="1308"/>
      <c r="BP74" s="1305"/>
      <c r="BQ74" s="1305"/>
      <c r="BR74" s="1305"/>
      <c r="BS74" s="1305"/>
      <c r="BT74" s="1305"/>
      <c r="BU74" s="1305"/>
      <c r="BV74" s="1305"/>
      <c r="BW74" s="1305"/>
      <c r="BX74" s="1305"/>
      <c r="BY74" s="1305"/>
      <c r="BZ74" s="1305"/>
      <c r="CA74" s="1305"/>
      <c r="CB74" s="1305"/>
      <c r="CC74" s="1305"/>
      <c r="CD74" s="1305"/>
      <c r="CE74" s="1305"/>
      <c r="CF74" s="1305"/>
      <c r="CG74" s="1305"/>
      <c r="CH74" s="1305"/>
      <c r="CI74" s="1305"/>
      <c r="CJ74" s="1305"/>
      <c r="CK74" s="1305"/>
      <c r="CL74" s="1305"/>
      <c r="CM74" s="1305"/>
      <c r="CN74" s="1305"/>
      <c r="CO74" s="1305"/>
      <c r="CP74" s="1305"/>
      <c r="CQ74" s="1305"/>
      <c r="CR74" s="1305"/>
      <c r="CS74" s="1305"/>
      <c r="CT74" s="1305"/>
      <c r="CU74" s="1305"/>
      <c r="CV74" s="1305"/>
      <c r="CW74" s="1305"/>
      <c r="CX74" s="1305"/>
      <c r="CY74" s="1305"/>
      <c r="CZ74" s="1305"/>
      <c r="DA74" s="1305"/>
      <c r="DB74" s="1305"/>
      <c r="DC74" s="1305"/>
    </row>
    <row r="75" spans="2:107">
      <c r="B75" s="394"/>
      <c r="G75" s="1313"/>
      <c r="H75" s="1313"/>
      <c r="I75" s="1311"/>
      <c r="J75" s="1311"/>
      <c r="K75" s="1312"/>
      <c r="L75" s="1312"/>
      <c r="M75" s="1312"/>
      <c r="N75" s="1312"/>
      <c r="AM75" s="403"/>
      <c r="AN75" s="1308"/>
      <c r="AO75" s="1308"/>
      <c r="AP75" s="1308"/>
      <c r="AQ75" s="1308"/>
      <c r="AR75" s="1308"/>
      <c r="AS75" s="1308"/>
      <c r="AT75" s="1308"/>
      <c r="AU75" s="1308"/>
      <c r="AV75" s="1308"/>
      <c r="AW75" s="1308"/>
      <c r="AX75" s="1308"/>
      <c r="AY75" s="1308"/>
      <c r="AZ75" s="1308"/>
      <c r="BA75" s="1308"/>
      <c r="BB75" s="1308" t="s">
        <v>611</v>
      </c>
      <c r="BC75" s="1308"/>
      <c r="BD75" s="1308"/>
      <c r="BE75" s="1308"/>
      <c r="BF75" s="1308"/>
      <c r="BG75" s="1308"/>
      <c r="BH75" s="1308"/>
      <c r="BI75" s="1308"/>
      <c r="BJ75" s="1308"/>
      <c r="BK75" s="1308"/>
      <c r="BL75" s="1308"/>
      <c r="BM75" s="1308"/>
      <c r="BN75" s="1308"/>
      <c r="BO75" s="1308"/>
      <c r="BP75" s="1305">
        <v>5.5</v>
      </c>
      <c r="BQ75" s="1305"/>
      <c r="BR75" s="1305"/>
      <c r="BS75" s="1305"/>
      <c r="BT75" s="1305"/>
      <c r="BU75" s="1305"/>
      <c r="BV75" s="1305"/>
      <c r="BW75" s="1305"/>
      <c r="BX75" s="1305">
        <v>5.3</v>
      </c>
      <c r="BY75" s="1305"/>
      <c r="BZ75" s="1305"/>
      <c r="CA75" s="1305"/>
      <c r="CB75" s="1305"/>
      <c r="CC75" s="1305"/>
      <c r="CD75" s="1305"/>
      <c r="CE75" s="1305"/>
      <c r="CF75" s="1305">
        <v>5.0999999999999996</v>
      </c>
      <c r="CG75" s="1305"/>
      <c r="CH75" s="1305"/>
      <c r="CI75" s="1305"/>
      <c r="CJ75" s="1305"/>
      <c r="CK75" s="1305"/>
      <c r="CL75" s="1305"/>
      <c r="CM75" s="1305"/>
      <c r="CN75" s="1305">
        <v>4.5999999999999996</v>
      </c>
      <c r="CO75" s="1305"/>
      <c r="CP75" s="1305"/>
      <c r="CQ75" s="1305"/>
      <c r="CR75" s="1305"/>
      <c r="CS75" s="1305"/>
      <c r="CT75" s="1305"/>
      <c r="CU75" s="1305"/>
      <c r="CV75" s="1305">
        <v>4.4000000000000004</v>
      </c>
      <c r="CW75" s="1305"/>
      <c r="CX75" s="1305"/>
      <c r="CY75" s="1305"/>
      <c r="CZ75" s="1305"/>
      <c r="DA75" s="1305"/>
      <c r="DB75" s="1305"/>
      <c r="DC75" s="1305"/>
    </row>
    <row r="76" spans="2:107">
      <c r="B76" s="394"/>
      <c r="G76" s="1313"/>
      <c r="H76" s="1313"/>
      <c r="I76" s="1311"/>
      <c r="J76" s="1311"/>
      <c r="K76" s="1312"/>
      <c r="L76" s="1312"/>
      <c r="M76" s="1312"/>
      <c r="N76" s="1312"/>
      <c r="AM76" s="403"/>
      <c r="AN76" s="1308"/>
      <c r="AO76" s="1308"/>
      <c r="AP76" s="1308"/>
      <c r="AQ76" s="1308"/>
      <c r="AR76" s="1308"/>
      <c r="AS76" s="1308"/>
      <c r="AT76" s="1308"/>
      <c r="AU76" s="1308"/>
      <c r="AV76" s="1308"/>
      <c r="AW76" s="1308"/>
      <c r="AX76" s="1308"/>
      <c r="AY76" s="1308"/>
      <c r="AZ76" s="1308"/>
      <c r="BA76" s="1308"/>
      <c r="BB76" s="1308"/>
      <c r="BC76" s="1308"/>
      <c r="BD76" s="1308"/>
      <c r="BE76" s="1308"/>
      <c r="BF76" s="1308"/>
      <c r="BG76" s="1308"/>
      <c r="BH76" s="1308"/>
      <c r="BI76" s="1308"/>
      <c r="BJ76" s="1308"/>
      <c r="BK76" s="1308"/>
      <c r="BL76" s="1308"/>
      <c r="BM76" s="1308"/>
      <c r="BN76" s="1308"/>
      <c r="BO76" s="1308"/>
      <c r="BP76" s="1305"/>
      <c r="BQ76" s="1305"/>
      <c r="BR76" s="1305"/>
      <c r="BS76" s="1305"/>
      <c r="BT76" s="1305"/>
      <c r="BU76" s="1305"/>
      <c r="BV76" s="1305"/>
      <c r="BW76" s="1305"/>
      <c r="BX76" s="1305"/>
      <c r="BY76" s="1305"/>
      <c r="BZ76" s="1305"/>
      <c r="CA76" s="1305"/>
      <c r="CB76" s="1305"/>
      <c r="CC76" s="1305"/>
      <c r="CD76" s="1305"/>
      <c r="CE76" s="1305"/>
      <c r="CF76" s="1305"/>
      <c r="CG76" s="1305"/>
      <c r="CH76" s="1305"/>
      <c r="CI76" s="1305"/>
      <c r="CJ76" s="1305"/>
      <c r="CK76" s="1305"/>
      <c r="CL76" s="1305"/>
      <c r="CM76" s="1305"/>
      <c r="CN76" s="1305"/>
      <c r="CO76" s="1305"/>
      <c r="CP76" s="1305"/>
      <c r="CQ76" s="1305"/>
      <c r="CR76" s="1305"/>
      <c r="CS76" s="1305"/>
      <c r="CT76" s="1305"/>
      <c r="CU76" s="1305"/>
      <c r="CV76" s="1305"/>
      <c r="CW76" s="1305"/>
      <c r="CX76" s="1305"/>
      <c r="CY76" s="1305"/>
      <c r="CZ76" s="1305"/>
      <c r="DA76" s="1305"/>
      <c r="DB76" s="1305"/>
      <c r="DC76" s="1305"/>
    </row>
    <row r="77" spans="2:107">
      <c r="B77" s="394"/>
      <c r="G77" s="1311"/>
      <c r="H77" s="1311"/>
      <c r="I77" s="1311"/>
      <c r="J77" s="1311"/>
      <c r="K77" s="1309"/>
      <c r="L77" s="1309"/>
      <c r="M77" s="1309"/>
      <c r="N77" s="1309"/>
      <c r="AN77" s="1310" t="s">
        <v>608</v>
      </c>
      <c r="AO77" s="1310"/>
      <c r="AP77" s="1310"/>
      <c r="AQ77" s="1310"/>
      <c r="AR77" s="1310"/>
      <c r="AS77" s="1310"/>
      <c r="AT77" s="1310"/>
      <c r="AU77" s="1310"/>
      <c r="AV77" s="1310"/>
      <c r="AW77" s="1310"/>
      <c r="AX77" s="1310"/>
      <c r="AY77" s="1310"/>
      <c r="AZ77" s="1310"/>
      <c r="BA77" s="1310"/>
      <c r="BB77" s="1308" t="s">
        <v>606</v>
      </c>
      <c r="BC77" s="1308"/>
      <c r="BD77" s="1308"/>
      <c r="BE77" s="1308"/>
      <c r="BF77" s="1308"/>
      <c r="BG77" s="1308"/>
      <c r="BH77" s="1308"/>
      <c r="BI77" s="1308"/>
      <c r="BJ77" s="1308"/>
      <c r="BK77" s="1308"/>
      <c r="BL77" s="1308"/>
      <c r="BM77" s="1308"/>
      <c r="BN77" s="1308"/>
      <c r="BO77" s="1308"/>
      <c r="BP77" s="1305">
        <v>0</v>
      </c>
      <c r="BQ77" s="1305"/>
      <c r="BR77" s="1305"/>
      <c r="BS77" s="1305"/>
      <c r="BT77" s="1305"/>
      <c r="BU77" s="1305"/>
      <c r="BV77" s="1305"/>
      <c r="BW77" s="1305"/>
      <c r="BX77" s="1305">
        <v>0</v>
      </c>
      <c r="BY77" s="1305"/>
      <c r="BZ77" s="1305"/>
      <c r="CA77" s="1305"/>
      <c r="CB77" s="1305"/>
      <c r="CC77" s="1305"/>
      <c r="CD77" s="1305"/>
      <c r="CE77" s="1305"/>
      <c r="CF77" s="1305">
        <v>0</v>
      </c>
      <c r="CG77" s="1305"/>
      <c r="CH77" s="1305"/>
      <c r="CI77" s="1305"/>
      <c r="CJ77" s="1305"/>
      <c r="CK77" s="1305"/>
      <c r="CL77" s="1305"/>
      <c r="CM77" s="1305"/>
      <c r="CN77" s="1305">
        <v>0</v>
      </c>
      <c r="CO77" s="1305"/>
      <c r="CP77" s="1305"/>
      <c r="CQ77" s="1305"/>
      <c r="CR77" s="1305"/>
      <c r="CS77" s="1305"/>
      <c r="CT77" s="1305"/>
      <c r="CU77" s="1305"/>
      <c r="CV77" s="1305">
        <v>0</v>
      </c>
      <c r="CW77" s="1305"/>
      <c r="CX77" s="1305"/>
      <c r="CY77" s="1305"/>
      <c r="CZ77" s="1305"/>
      <c r="DA77" s="1305"/>
      <c r="DB77" s="1305"/>
      <c r="DC77" s="1305"/>
    </row>
    <row r="78" spans="2:107">
      <c r="B78" s="394"/>
      <c r="G78" s="1311"/>
      <c r="H78" s="1311"/>
      <c r="I78" s="1311"/>
      <c r="J78" s="1311"/>
      <c r="K78" s="1309"/>
      <c r="L78" s="1309"/>
      <c r="M78" s="1309"/>
      <c r="N78" s="1309"/>
      <c r="AN78" s="1310"/>
      <c r="AO78" s="1310"/>
      <c r="AP78" s="1310"/>
      <c r="AQ78" s="1310"/>
      <c r="AR78" s="1310"/>
      <c r="AS78" s="1310"/>
      <c r="AT78" s="1310"/>
      <c r="AU78" s="1310"/>
      <c r="AV78" s="1310"/>
      <c r="AW78" s="1310"/>
      <c r="AX78" s="1310"/>
      <c r="AY78" s="1310"/>
      <c r="AZ78" s="1310"/>
      <c r="BA78" s="1310"/>
      <c r="BB78" s="1308"/>
      <c r="BC78" s="1308"/>
      <c r="BD78" s="1308"/>
      <c r="BE78" s="1308"/>
      <c r="BF78" s="1308"/>
      <c r="BG78" s="1308"/>
      <c r="BH78" s="1308"/>
      <c r="BI78" s="1308"/>
      <c r="BJ78" s="1308"/>
      <c r="BK78" s="1308"/>
      <c r="BL78" s="1308"/>
      <c r="BM78" s="1308"/>
      <c r="BN78" s="1308"/>
      <c r="BO78" s="1308"/>
      <c r="BP78" s="1305"/>
      <c r="BQ78" s="1305"/>
      <c r="BR78" s="1305"/>
      <c r="BS78" s="1305"/>
      <c r="BT78" s="1305"/>
      <c r="BU78" s="1305"/>
      <c r="BV78" s="1305"/>
      <c r="BW78" s="1305"/>
      <c r="BX78" s="1305"/>
      <c r="BY78" s="1305"/>
      <c r="BZ78" s="1305"/>
      <c r="CA78" s="1305"/>
      <c r="CB78" s="1305"/>
      <c r="CC78" s="1305"/>
      <c r="CD78" s="1305"/>
      <c r="CE78" s="1305"/>
      <c r="CF78" s="1305"/>
      <c r="CG78" s="1305"/>
      <c r="CH78" s="1305"/>
      <c r="CI78" s="1305"/>
      <c r="CJ78" s="1305"/>
      <c r="CK78" s="1305"/>
      <c r="CL78" s="1305"/>
      <c r="CM78" s="1305"/>
      <c r="CN78" s="1305"/>
      <c r="CO78" s="1305"/>
      <c r="CP78" s="1305"/>
      <c r="CQ78" s="1305"/>
      <c r="CR78" s="1305"/>
      <c r="CS78" s="1305"/>
      <c r="CT78" s="1305"/>
      <c r="CU78" s="1305"/>
      <c r="CV78" s="1305"/>
      <c r="CW78" s="1305"/>
      <c r="CX78" s="1305"/>
      <c r="CY78" s="1305"/>
      <c r="CZ78" s="1305"/>
      <c r="DA78" s="1305"/>
      <c r="DB78" s="1305"/>
      <c r="DC78" s="1305"/>
    </row>
    <row r="79" spans="2:107">
      <c r="B79" s="394"/>
      <c r="G79" s="1311"/>
      <c r="H79" s="1311"/>
      <c r="I79" s="1306"/>
      <c r="J79" s="1306"/>
      <c r="K79" s="1307"/>
      <c r="L79" s="1307"/>
      <c r="M79" s="1307"/>
      <c r="N79" s="1307"/>
      <c r="AN79" s="1310"/>
      <c r="AO79" s="1310"/>
      <c r="AP79" s="1310"/>
      <c r="AQ79" s="1310"/>
      <c r="AR79" s="1310"/>
      <c r="AS79" s="1310"/>
      <c r="AT79" s="1310"/>
      <c r="AU79" s="1310"/>
      <c r="AV79" s="1310"/>
      <c r="AW79" s="1310"/>
      <c r="AX79" s="1310"/>
      <c r="AY79" s="1310"/>
      <c r="AZ79" s="1310"/>
      <c r="BA79" s="1310"/>
      <c r="BB79" s="1308" t="s">
        <v>611</v>
      </c>
      <c r="BC79" s="1308"/>
      <c r="BD79" s="1308"/>
      <c r="BE79" s="1308"/>
      <c r="BF79" s="1308"/>
      <c r="BG79" s="1308"/>
      <c r="BH79" s="1308"/>
      <c r="BI79" s="1308"/>
      <c r="BJ79" s="1308"/>
      <c r="BK79" s="1308"/>
      <c r="BL79" s="1308"/>
      <c r="BM79" s="1308"/>
      <c r="BN79" s="1308"/>
      <c r="BO79" s="1308"/>
      <c r="BP79" s="1305">
        <v>8.1999999999999993</v>
      </c>
      <c r="BQ79" s="1305"/>
      <c r="BR79" s="1305"/>
      <c r="BS79" s="1305"/>
      <c r="BT79" s="1305"/>
      <c r="BU79" s="1305"/>
      <c r="BV79" s="1305"/>
      <c r="BW79" s="1305"/>
      <c r="BX79" s="1305">
        <v>7.8</v>
      </c>
      <c r="BY79" s="1305"/>
      <c r="BZ79" s="1305"/>
      <c r="CA79" s="1305"/>
      <c r="CB79" s="1305"/>
      <c r="CC79" s="1305"/>
      <c r="CD79" s="1305"/>
      <c r="CE79" s="1305"/>
      <c r="CF79" s="1305">
        <v>7.4</v>
      </c>
      <c r="CG79" s="1305"/>
      <c r="CH79" s="1305"/>
      <c r="CI79" s="1305"/>
      <c r="CJ79" s="1305"/>
      <c r="CK79" s="1305"/>
      <c r="CL79" s="1305"/>
      <c r="CM79" s="1305"/>
      <c r="CN79" s="1305">
        <v>7.1</v>
      </c>
      <c r="CO79" s="1305"/>
      <c r="CP79" s="1305"/>
      <c r="CQ79" s="1305"/>
      <c r="CR79" s="1305"/>
      <c r="CS79" s="1305"/>
      <c r="CT79" s="1305"/>
      <c r="CU79" s="1305"/>
      <c r="CV79" s="1305">
        <v>7.1</v>
      </c>
      <c r="CW79" s="1305"/>
      <c r="CX79" s="1305"/>
      <c r="CY79" s="1305"/>
      <c r="CZ79" s="1305"/>
      <c r="DA79" s="1305"/>
      <c r="DB79" s="1305"/>
      <c r="DC79" s="1305"/>
    </row>
    <row r="80" spans="2:107">
      <c r="B80" s="394"/>
      <c r="G80" s="1311"/>
      <c r="H80" s="1311"/>
      <c r="I80" s="1306"/>
      <c r="J80" s="1306"/>
      <c r="K80" s="1307"/>
      <c r="L80" s="1307"/>
      <c r="M80" s="1307"/>
      <c r="N80" s="1307"/>
      <c r="AN80" s="1310"/>
      <c r="AO80" s="1310"/>
      <c r="AP80" s="1310"/>
      <c r="AQ80" s="1310"/>
      <c r="AR80" s="1310"/>
      <c r="AS80" s="1310"/>
      <c r="AT80" s="1310"/>
      <c r="AU80" s="1310"/>
      <c r="AV80" s="1310"/>
      <c r="AW80" s="1310"/>
      <c r="AX80" s="1310"/>
      <c r="AY80" s="1310"/>
      <c r="AZ80" s="1310"/>
      <c r="BA80" s="1310"/>
      <c r="BB80" s="1308"/>
      <c r="BC80" s="1308"/>
      <c r="BD80" s="1308"/>
      <c r="BE80" s="1308"/>
      <c r="BF80" s="1308"/>
      <c r="BG80" s="1308"/>
      <c r="BH80" s="1308"/>
      <c r="BI80" s="1308"/>
      <c r="BJ80" s="1308"/>
      <c r="BK80" s="1308"/>
      <c r="BL80" s="1308"/>
      <c r="BM80" s="1308"/>
      <c r="BN80" s="1308"/>
      <c r="BO80" s="1308"/>
      <c r="BP80" s="1305"/>
      <c r="BQ80" s="1305"/>
      <c r="BR80" s="1305"/>
      <c r="BS80" s="1305"/>
      <c r="BT80" s="1305"/>
      <c r="BU80" s="1305"/>
      <c r="BV80" s="1305"/>
      <c r="BW80" s="1305"/>
      <c r="BX80" s="1305"/>
      <c r="BY80" s="1305"/>
      <c r="BZ80" s="1305"/>
      <c r="CA80" s="1305"/>
      <c r="CB80" s="1305"/>
      <c r="CC80" s="1305"/>
      <c r="CD80" s="1305"/>
      <c r="CE80" s="1305"/>
      <c r="CF80" s="1305"/>
      <c r="CG80" s="1305"/>
      <c r="CH80" s="1305"/>
      <c r="CI80" s="1305"/>
      <c r="CJ80" s="1305"/>
      <c r="CK80" s="1305"/>
      <c r="CL80" s="1305"/>
      <c r="CM80" s="1305"/>
      <c r="CN80" s="1305"/>
      <c r="CO80" s="1305"/>
      <c r="CP80" s="1305"/>
      <c r="CQ80" s="1305"/>
      <c r="CR80" s="1305"/>
      <c r="CS80" s="1305"/>
      <c r="CT80" s="1305"/>
      <c r="CU80" s="1305"/>
      <c r="CV80" s="1305"/>
      <c r="CW80" s="1305"/>
      <c r="CX80" s="1305"/>
      <c r="CY80" s="1305"/>
      <c r="CZ80" s="1305"/>
      <c r="DA80" s="1305"/>
      <c r="DB80" s="1305"/>
      <c r="DC80" s="1305"/>
    </row>
    <row r="81" spans="2:109">
      <c r="B81" s="394"/>
    </row>
    <row r="82" spans="2:109" ht="17.25">
      <c r="B82" s="394"/>
      <c r="K82" s="421"/>
      <c r="L82" s="421"/>
      <c r="M82" s="421"/>
      <c r="N82" s="421"/>
      <c r="AQ82" s="421"/>
      <c r="AR82" s="421"/>
      <c r="AS82" s="421"/>
      <c r="AT82" s="421"/>
      <c r="BC82" s="421"/>
      <c r="BD82" s="421"/>
      <c r="BE82" s="421"/>
      <c r="BF82" s="421"/>
      <c r="BO82" s="421"/>
      <c r="BP82" s="421"/>
      <c r="BQ82" s="421"/>
      <c r="BR82" s="421"/>
      <c r="CA82" s="421"/>
      <c r="CB82" s="421"/>
      <c r="CC82" s="421"/>
      <c r="CD82" s="421"/>
      <c r="CM82" s="421"/>
      <c r="CN82" s="421"/>
      <c r="CO82" s="421"/>
      <c r="CP82" s="421"/>
      <c r="CY82" s="421"/>
      <c r="CZ82" s="421"/>
      <c r="DA82" s="421"/>
      <c r="DB82" s="421"/>
      <c r="DC82" s="421"/>
    </row>
    <row r="83" spans="2:109">
      <c r="B83" s="396"/>
      <c r="C83" s="397"/>
      <c r="D83" s="397"/>
      <c r="E83" s="397"/>
      <c r="F83" s="397"/>
      <c r="G83" s="397"/>
      <c r="H83" s="397"/>
      <c r="I83" s="397"/>
      <c r="J83" s="397"/>
      <c r="K83" s="397"/>
      <c r="L83" s="397"/>
      <c r="M83" s="397"/>
      <c r="N83" s="397"/>
      <c r="O83" s="397"/>
      <c r="P83" s="397"/>
      <c r="Q83" s="397"/>
      <c r="R83" s="397"/>
      <c r="S83" s="397"/>
      <c r="T83" s="397"/>
      <c r="U83" s="397"/>
      <c r="V83" s="397"/>
      <c r="W83" s="397"/>
      <c r="X83" s="397"/>
      <c r="Y83" s="397"/>
      <c r="Z83" s="397"/>
      <c r="AA83" s="397"/>
      <c r="AB83" s="397"/>
      <c r="AC83" s="397"/>
      <c r="AD83" s="397"/>
      <c r="AE83" s="397"/>
      <c r="AF83" s="397"/>
      <c r="AG83" s="397"/>
      <c r="AH83" s="397"/>
      <c r="AI83" s="397"/>
      <c r="AJ83" s="397"/>
      <c r="AK83" s="397"/>
      <c r="AL83" s="397"/>
      <c r="AM83" s="397"/>
      <c r="AN83" s="397"/>
      <c r="AO83" s="397"/>
      <c r="AP83" s="397"/>
      <c r="AQ83" s="397"/>
      <c r="AR83" s="397"/>
      <c r="AS83" s="397"/>
      <c r="AT83" s="397"/>
      <c r="AU83" s="397"/>
      <c r="AV83" s="397"/>
      <c r="AW83" s="397"/>
      <c r="AX83" s="397"/>
      <c r="AY83" s="397"/>
      <c r="AZ83" s="397"/>
      <c r="BA83" s="397"/>
      <c r="BB83" s="397"/>
      <c r="BC83" s="397"/>
      <c r="BD83" s="397"/>
      <c r="BE83" s="397"/>
      <c r="BF83" s="397"/>
      <c r="BG83" s="397"/>
      <c r="BH83" s="397"/>
      <c r="BI83" s="397"/>
      <c r="BJ83" s="397"/>
      <c r="BK83" s="397"/>
      <c r="BL83" s="397"/>
      <c r="BM83" s="397"/>
      <c r="BN83" s="397"/>
      <c r="BO83" s="397"/>
      <c r="BP83" s="397"/>
      <c r="BQ83" s="397"/>
      <c r="BR83" s="397"/>
      <c r="BS83" s="397"/>
      <c r="BT83" s="397"/>
      <c r="BU83" s="397"/>
      <c r="BV83" s="397"/>
      <c r="BW83" s="397"/>
      <c r="BX83" s="397"/>
      <c r="BY83" s="397"/>
      <c r="BZ83" s="397"/>
      <c r="CA83" s="397"/>
      <c r="CB83" s="397"/>
      <c r="CC83" s="397"/>
      <c r="CD83" s="397"/>
      <c r="CE83" s="397"/>
      <c r="CF83" s="397"/>
      <c r="CG83" s="397"/>
      <c r="CH83" s="397"/>
      <c r="CI83" s="397"/>
      <c r="CJ83" s="397"/>
      <c r="CK83" s="397"/>
      <c r="CL83" s="397"/>
      <c r="CM83" s="397"/>
      <c r="CN83" s="397"/>
      <c r="CO83" s="397"/>
      <c r="CP83" s="397"/>
      <c r="CQ83" s="397"/>
      <c r="CR83" s="397"/>
      <c r="CS83" s="397"/>
      <c r="CT83" s="397"/>
      <c r="CU83" s="397"/>
      <c r="CV83" s="397"/>
      <c r="CW83" s="397"/>
      <c r="CX83" s="397"/>
      <c r="CY83" s="397"/>
      <c r="CZ83" s="397"/>
      <c r="DA83" s="397"/>
      <c r="DB83" s="397"/>
      <c r="DC83" s="397"/>
      <c r="DD83" s="398"/>
    </row>
    <row r="84" spans="2:109">
      <c r="DD84" s="387"/>
      <c r="DE84" s="387"/>
    </row>
    <row r="85" spans="2:109">
      <c r="DD85" s="387"/>
      <c r="DE85" s="387"/>
    </row>
    <row r="86" spans="2:109" hidden="1">
      <c r="DD86" s="387"/>
      <c r="DE86" s="387"/>
    </row>
    <row r="87" spans="2:109" hidden="1">
      <c r="K87" s="422"/>
      <c r="AQ87" s="422"/>
      <c r="BC87" s="422"/>
      <c r="BO87" s="422"/>
      <c r="CA87" s="422"/>
      <c r="CM87" s="422"/>
      <c r="CY87" s="422"/>
      <c r="DD87" s="387"/>
      <c r="DE87" s="387"/>
    </row>
    <row r="88" spans="2:109" hidden="1">
      <c r="DD88" s="387"/>
      <c r="DE88" s="387"/>
    </row>
    <row r="89" spans="2:109" hidden="1">
      <c r="DD89" s="387"/>
      <c r="DE89" s="387"/>
    </row>
    <row r="90" spans="2:109" hidden="1">
      <c r="DD90" s="387"/>
      <c r="DE90" s="387"/>
    </row>
    <row r="91" spans="2:109" hidden="1">
      <c r="DD91" s="387"/>
      <c r="DE91" s="387"/>
    </row>
    <row r="92" spans="2:109" ht="13.5" hidden="1" customHeight="1">
      <c r="DD92" s="387"/>
      <c r="DE92" s="387"/>
    </row>
    <row r="93" spans="2:109" ht="13.5" hidden="1" customHeight="1">
      <c r="DD93" s="387"/>
      <c r="DE93" s="387"/>
    </row>
    <row r="94" spans="2:109" ht="13.5" hidden="1" customHeight="1">
      <c r="DD94" s="387"/>
      <c r="DE94" s="387"/>
    </row>
    <row r="95" spans="2:109" ht="13.5" hidden="1" customHeight="1">
      <c r="DD95" s="387"/>
      <c r="DE95" s="387"/>
    </row>
    <row r="96" spans="2:109" ht="13.5" hidden="1" customHeight="1">
      <c r="DD96" s="387"/>
      <c r="DE96" s="387"/>
    </row>
    <row r="97" spans="108:109" ht="13.5" hidden="1" customHeight="1">
      <c r="DD97" s="387"/>
      <c r="DE97" s="387"/>
    </row>
    <row r="98" spans="108:109" ht="13.5" hidden="1" customHeight="1">
      <c r="DD98" s="387"/>
      <c r="DE98" s="387"/>
    </row>
    <row r="99" spans="108:109" ht="13.5" hidden="1" customHeight="1">
      <c r="DD99" s="387"/>
      <c r="DE99" s="387"/>
    </row>
    <row r="100" spans="108:109" ht="13.5" hidden="1" customHeight="1">
      <c r="DD100" s="387"/>
      <c r="DE100" s="387"/>
    </row>
    <row r="101" spans="108:109" ht="13.5" hidden="1" customHeight="1">
      <c r="DD101" s="387"/>
      <c r="DE101" s="387"/>
    </row>
    <row r="102" spans="108:109" ht="13.5" hidden="1" customHeight="1">
      <c r="DD102" s="387"/>
      <c r="DE102" s="387"/>
    </row>
    <row r="103" spans="108:109" ht="13.5" hidden="1" customHeight="1">
      <c r="DD103" s="387"/>
      <c r="DE103" s="387"/>
    </row>
    <row r="104" spans="108:109" ht="13.5" hidden="1" customHeight="1">
      <c r="DD104" s="387"/>
      <c r="DE104" s="387"/>
    </row>
    <row r="105" spans="108:109" ht="13.5" hidden="1" customHeight="1">
      <c r="DD105" s="387"/>
      <c r="DE105" s="387"/>
    </row>
    <row r="106" spans="108:109" ht="13.5" hidden="1" customHeight="1">
      <c r="DD106" s="387"/>
      <c r="DE106" s="387"/>
    </row>
    <row r="107" spans="108:109" ht="13.5" hidden="1" customHeight="1">
      <c r="DD107" s="387"/>
      <c r="DE107" s="387"/>
    </row>
    <row r="108" spans="108:109" ht="13.5" hidden="1" customHeight="1">
      <c r="DD108" s="387"/>
      <c r="DE108" s="387"/>
    </row>
    <row r="109" spans="108:109" ht="13.5" hidden="1" customHeight="1">
      <c r="DD109" s="387"/>
      <c r="DE109" s="387"/>
    </row>
    <row r="110" spans="108:109" ht="13.5" hidden="1" customHeight="1">
      <c r="DD110" s="387"/>
      <c r="DE110" s="387"/>
    </row>
    <row r="111" spans="108:109" ht="13.5" hidden="1" customHeight="1">
      <c r="DD111" s="387"/>
      <c r="DE111" s="387"/>
    </row>
    <row r="112" spans="108:109" ht="13.5" hidden="1" customHeight="1">
      <c r="DD112" s="387"/>
      <c r="DE112" s="387"/>
    </row>
    <row r="113" spans="108:109" ht="13.5" hidden="1" customHeight="1">
      <c r="DD113" s="387"/>
      <c r="DE113" s="387"/>
    </row>
    <row r="114" spans="108:109" ht="13.5" hidden="1" customHeight="1">
      <c r="DD114" s="387"/>
      <c r="DE114" s="387"/>
    </row>
    <row r="115" spans="108:109" ht="13.5" hidden="1" customHeight="1">
      <c r="DD115" s="387"/>
      <c r="DE115" s="387"/>
    </row>
    <row r="116" spans="108:109" ht="13.5" hidden="1" customHeight="1">
      <c r="DD116" s="387"/>
      <c r="DE116" s="387"/>
    </row>
    <row r="117" spans="108:109" ht="13.5" hidden="1" customHeight="1">
      <c r="DD117" s="387"/>
      <c r="DE117" s="387"/>
    </row>
    <row r="118" spans="108:109" ht="13.5" hidden="1" customHeight="1">
      <c r="DD118" s="387"/>
      <c r="DE118" s="387"/>
    </row>
    <row r="119" spans="108:109" ht="13.5" hidden="1" customHeight="1">
      <c r="DD119" s="387"/>
      <c r="DE119" s="387"/>
    </row>
    <row r="120" spans="108:109" ht="13.5" hidden="1" customHeight="1">
      <c r="DD120" s="387"/>
      <c r="DE120" s="387"/>
    </row>
    <row r="121" spans="108:109" ht="13.5" hidden="1" customHeight="1">
      <c r="DD121" s="387"/>
      <c r="DE121" s="387"/>
    </row>
    <row r="122" spans="108:109" ht="13.5" hidden="1" customHeight="1">
      <c r="DD122" s="387"/>
      <c r="DE122" s="387"/>
    </row>
    <row r="123" spans="108:109" ht="13.5" hidden="1" customHeight="1">
      <c r="DD123" s="387"/>
      <c r="DE123" s="387"/>
    </row>
    <row r="124" spans="108:109" ht="13.5" hidden="1" customHeight="1">
      <c r="DD124" s="387"/>
      <c r="DE124" s="387"/>
    </row>
    <row r="125" spans="108:109" ht="13.5" hidden="1" customHeight="1">
      <c r="DD125" s="387"/>
      <c r="DE125" s="387"/>
    </row>
    <row r="126" spans="108:109" ht="13.5" hidden="1" customHeight="1">
      <c r="DD126" s="387"/>
      <c r="DE126" s="387"/>
    </row>
    <row r="127" spans="108:109" ht="13.5" hidden="1" customHeight="1">
      <c r="DD127" s="387"/>
      <c r="DE127" s="387"/>
    </row>
    <row r="128" spans="108:109" ht="13.5" hidden="1" customHeight="1">
      <c r="DD128" s="387"/>
      <c r="DE128" s="387"/>
    </row>
    <row r="129" spans="108:109" ht="13.5" hidden="1" customHeight="1">
      <c r="DD129" s="387"/>
      <c r="DE129" s="387"/>
    </row>
    <row r="130" spans="108:109" ht="13.5" hidden="1" customHeight="1">
      <c r="DD130" s="387"/>
      <c r="DE130" s="387"/>
    </row>
    <row r="131" spans="108:109" ht="13.5" hidden="1" customHeight="1">
      <c r="DD131" s="387"/>
      <c r="DE131" s="387"/>
    </row>
    <row r="132" spans="108:109" ht="13.5" hidden="1" customHeight="1">
      <c r="DD132" s="387"/>
      <c r="DE132" s="387"/>
    </row>
    <row r="133" spans="108:109" ht="13.5" hidden="1" customHeight="1">
      <c r="DD133" s="387"/>
      <c r="DE133" s="387"/>
    </row>
    <row r="134" spans="108:109" ht="13.5" hidden="1" customHeight="1">
      <c r="DD134" s="387"/>
      <c r="DE134" s="387"/>
    </row>
    <row r="135" spans="108:109" ht="13.5" hidden="1" customHeight="1">
      <c r="DD135" s="387"/>
      <c r="DE135" s="387"/>
    </row>
    <row r="136" spans="108:109" ht="13.5" hidden="1" customHeight="1">
      <c r="DD136" s="387"/>
      <c r="DE136" s="387"/>
    </row>
    <row r="137" spans="108:109" ht="13.5" hidden="1" customHeight="1">
      <c r="DD137" s="387"/>
      <c r="DE137" s="387"/>
    </row>
    <row r="138" spans="108:109" ht="13.5" hidden="1" customHeight="1">
      <c r="DD138" s="387"/>
      <c r="DE138" s="387"/>
    </row>
    <row r="139" spans="108:109" ht="13.5" hidden="1" customHeight="1">
      <c r="DD139" s="387"/>
      <c r="DE139" s="387"/>
    </row>
    <row r="140" spans="108:109" ht="13.5" hidden="1" customHeight="1">
      <c r="DD140" s="387"/>
      <c r="DE140" s="387"/>
    </row>
    <row r="141" spans="108:109" ht="13.5" hidden="1" customHeight="1">
      <c r="DD141" s="387"/>
      <c r="DE141" s="387"/>
    </row>
    <row r="142" spans="108:109" ht="13.5" hidden="1" customHeight="1">
      <c r="DD142" s="387"/>
      <c r="DE142" s="387"/>
    </row>
    <row r="143" spans="108:109" ht="13.5" hidden="1" customHeight="1">
      <c r="DD143" s="387"/>
      <c r="DE143" s="387"/>
    </row>
    <row r="144" spans="108:109" ht="13.5" hidden="1" customHeight="1">
      <c r="DD144" s="387"/>
      <c r="DE144" s="387"/>
    </row>
    <row r="145" spans="108:109" ht="13.5" hidden="1" customHeight="1">
      <c r="DD145" s="387"/>
      <c r="DE145" s="387"/>
    </row>
    <row r="146" spans="108:109" ht="13.5" hidden="1" customHeight="1">
      <c r="DD146" s="387"/>
      <c r="DE146" s="387"/>
    </row>
    <row r="147" spans="108:109" ht="13.5" hidden="1" customHeight="1">
      <c r="DD147" s="387"/>
      <c r="DE147" s="387"/>
    </row>
    <row r="148" spans="108:109" ht="13.5" hidden="1" customHeight="1">
      <c r="DD148" s="387"/>
      <c r="DE148" s="387"/>
    </row>
    <row r="149" spans="108:109" ht="13.5" hidden="1" customHeight="1">
      <c r="DD149" s="387"/>
      <c r="DE149" s="387"/>
    </row>
    <row r="150" spans="108:109" ht="13.5" hidden="1" customHeight="1">
      <c r="DD150" s="387"/>
      <c r="DE150" s="387"/>
    </row>
    <row r="151" spans="108:109" ht="13.5" hidden="1" customHeight="1">
      <c r="DD151" s="387"/>
      <c r="DE151" s="387"/>
    </row>
    <row r="152" spans="108:109" ht="13.5" hidden="1" customHeight="1">
      <c r="DD152" s="387"/>
      <c r="DE152" s="387"/>
    </row>
    <row r="153" spans="108:109" ht="13.5" hidden="1" customHeight="1">
      <c r="DD153" s="387"/>
      <c r="DE153" s="387"/>
    </row>
    <row r="154" spans="108:109" ht="13.5" hidden="1" customHeight="1">
      <c r="DD154" s="387"/>
      <c r="DE154" s="387"/>
    </row>
    <row r="155" spans="108:109" ht="13.5" hidden="1" customHeight="1">
      <c r="DD155" s="387"/>
      <c r="DE155" s="387"/>
    </row>
    <row r="156" spans="108:109" ht="13.5" hidden="1" customHeight="1">
      <c r="DD156" s="387"/>
      <c r="DE156" s="387"/>
    </row>
    <row r="157" spans="108:109" ht="13.5" hidden="1" customHeight="1">
      <c r="DD157" s="387"/>
      <c r="DE157" s="387"/>
    </row>
    <row r="158" spans="108:109" ht="13.5" hidden="1" customHeight="1">
      <c r="DD158" s="387"/>
      <c r="DE158" s="387"/>
    </row>
    <row r="159" spans="108:109" ht="13.5" hidden="1" customHeight="1">
      <c r="DD159" s="387"/>
      <c r="DE159" s="387"/>
    </row>
    <row r="160" spans="108:109" ht="13.5" hidden="1" customHeight="1">
      <c r="DD160" s="387"/>
      <c r="DE160" s="387"/>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algorithmName="SHA-512" hashValue="dVtWWJwFe4qfJZwFOEHMjKPoar2MLM7peopRS2op1z8Hlt6Wdw19+0WrDV0WMZPuoGzx07BbkUx6rkuYCkJUGA==" saltValue="LcMwYK9E5ZfS6UVBHXNRoA==" spinCount="100000" sheet="1" objects="1" scenarios="1" formatCells="0"/>
  <dataConsolidate/>
  <mergeCells count="112">
    <mergeCell ref="AN43:DC47"/>
    <mergeCell ref="G50:J50"/>
    <mergeCell ref="AN50:BO50"/>
    <mergeCell ref="BP50:BW50"/>
    <mergeCell ref="BX50:CE50"/>
    <mergeCell ref="CF50:CM50"/>
    <mergeCell ref="CN50:CU50"/>
    <mergeCell ref="CV50:DC50"/>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I51:J52"/>
    <mergeCell ref="K51:K52"/>
    <mergeCell ref="L51:L52"/>
    <mergeCell ref="M51:M52"/>
    <mergeCell ref="N51:N52"/>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DR135"/>
  <sheetViews>
    <sheetView showGridLines="0" zoomScale="70" zoomScaleNormal="70" zoomScaleSheetLayoutView="70" workbookViewId="0"/>
  </sheetViews>
  <sheetFormatPr defaultColWidth="0" defaultRowHeight="13.5" customHeight="1" zeroHeight="1"/>
  <cols>
    <col min="1" max="34" width="2.5" style="291" customWidth="1"/>
    <col min="35" max="122" width="2.5" style="290" customWidth="1"/>
    <col min="123" max="16384" width="2.5" style="290" hidden="1"/>
  </cols>
  <sheetData>
    <row r="1" spans="2:34"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c r="S2" s="290"/>
      <c r="AH2" s="290"/>
    </row>
    <row r="3" spans="2:34">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row r="5" spans="2:34"/>
    <row r="6" spans="2:34"/>
    <row r="7" spans="2:34"/>
    <row r="8" spans="2:34"/>
    <row r="9" spans="2:34">
      <c r="AH9" s="290"/>
    </row>
    <row r="10" spans="2:34"/>
    <row r="11" spans="2:34"/>
    <row r="12" spans="2:34"/>
    <row r="13" spans="2:34"/>
    <row r="14" spans="2:34"/>
    <row r="15" spans="2:34"/>
    <row r="16" spans="2:34"/>
    <row r="17" spans="12:34">
      <c r="AH17" s="290"/>
    </row>
    <row r="18" spans="12:34"/>
    <row r="19" spans="12:34"/>
    <row r="20" spans="12:34">
      <c r="AH20" s="290"/>
    </row>
    <row r="21" spans="12:34">
      <c r="AH21" s="290"/>
    </row>
    <row r="22" spans="12:34"/>
    <row r="23" spans="12:34"/>
    <row r="24" spans="12:34">
      <c r="Q24" s="290"/>
    </row>
    <row r="25" spans="12:34"/>
    <row r="26" spans="12:34"/>
    <row r="27" spans="12:34"/>
    <row r="28" spans="12:34">
      <c r="O28" s="290"/>
      <c r="T28" s="290"/>
      <c r="AH28" s="290"/>
    </row>
    <row r="29" spans="12:34"/>
    <row r="30" spans="12:34"/>
    <row r="31" spans="12:34">
      <c r="Q31" s="290"/>
    </row>
    <row r="32" spans="12:34">
      <c r="L32" s="290"/>
    </row>
    <row r="33" spans="2:34">
      <c r="C33" s="290"/>
      <c r="E33" s="290"/>
      <c r="G33" s="290"/>
      <c r="I33" s="290"/>
      <c r="X33" s="290"/>
    </row>
    <row r="34" spans="2:34">
      <c r="B34" s="290"/>
      <c r="P34" s="290"/>
      <c r="R34" s="290"/>
      <c r="T34" s="290"/>
    </row>
    <row r="35" spans="2:34">
      <c r="D35" s="290"/>
      <c r="W35" s="290"/>
      <c r="AC35" s="290"/>
      <c r="AD35" s="290"/>
      <c r="AE35" s="290"/>
      <c r="AF35" s="290"/>
      <c r="AG35" s="290"/>
      <c r="AH35" s="290"/>
    </row>
    <row r="36" spans="2:34">
      <c r="H36" s="290"/>
      <c r="J36" s="290"/>
      <c r="K36" s="290"/>
      <c r="M36" s="290"/>
      <c r="Y36" s="290"/>
      <c r="Z36" s="290"/>
      <c r="AA36" s="290"/>
      <c r="AB36" s="290"/>
      <c r="AC36" s="290"/>
      <c r="AD36" s="290"/>
      <c r="AE36" s="290"/>
      <c r="AF36" s="290"/>
      <c r="AG36" s="290"/>
      <c r="AH36" s="290"/>
    </row>
    <row r="37" spans="2:34">
      <c r="AH37" s="290"/>
    </row>
    <row r="38" spans="2:34">
      <c r="AG38" s="290"/>
      <c r="AH38" s="290"/>
    </row>
    <row r="39" spans="2:34"/>
    <row r="40" spans="2:34">
      <c r="X40" s="290"/>
    </row>
    <row r="41" spans="2:34">
      <c r="R41" s="290"/>
    </row>
    <row r="42" spans="2:34">
      <c r="W42" s="290"/>
    </row>
    <row r="43" spans="2:34">
      <c r="Y43" s="290"/>
      <c r="Z43" s="290"/>
      <c r="AA43" s="290"/>
      <c r="AB43" s="290"/>
      <c r="AC43" s="290"/>
      <c r="AD43" s="290"/>
      <c r="AE43" s="290"/>
      <c r="AF43" s="290"/>
      <c r="AG43" s="290"/>
      <c r="AH43" s="290"/>
    </row>
    <row r="44" spans="2:34">
      <c r="AH44" s="290"/>
    </row>
    <row r="45" spans="2:34">
      <c r="X45" s="290"/>
    </row>
    <row r="46" spans="2:34"/>
    <row r="47" spans="2:34"/>
    <row r="48" spans="2:34">
      <c r="W48" s="290"/>
      <c r="Y48" s="290"/>
      <c r="Z48" s="290"/>
      <c r="AA48" s="290"/>
      <c r="AB48" s="290"/>
      <c r="AC48" s="290"/>
      <c r="AD48" s="290"/>
      <c r="AE48" s="290"/>
      <c r="AF48" s="290"/>
      <c r="AG48" s="290"/>
      <c r="AH48" s="290"/>
    </row>
    <row r="49" spans="28:34"/>
    <row r="50" spans="28:34">
      <c r="AE50" s="290"/>
      <c r="AF50" s="290"/>
      <c r="AG50" s="290"/>
      <c r="AH50" s="290"/>
    </row>
    <row r="51" spans="28:34">
      <c r="AC51" s="290"/>
      <c r="AD51" s="290"/>
      <c r="AE51" s="290"/>
      <c r="AF51" s="290"/>
      <c r="AG51" s="290"/>
      <c r="AH51" s="290"/>
    </row>
    <row r="52" spans="28:34"/>
    <row r="53" spans="28:34">
      <c r="AF53" s="290"/>
      <c r="AG53" s="290"/>
      <c r="AH53" s="290"/>
    </row>
    <row r="54" spans="28:34">
      <c r="AH54" s="290"/>
    </row>
    <row r="55" spans="28:34"/>
    <row r="56" spans="28:34">
      <c r="AB56" s="290"/>
      <c r="AC56" s="290"/>
      <c r="AD56" s="290"/>
      <c r="AE56" s="290"/>
      <c r="AF56" s="290"/>
      <c r="AG56" s="290"/>
      <c r="AH56" s="290"/>
    </row>
    <row r="57" spans="28:34">
      <c r="AH57" s="290"/>
    </row>
    <row r="58" spans="28:34">
      <c r="AH58" s="290"/>
    </row>
    <row r="59" spans="28:34"/>
    <row r="60" spans="28:34"/>
    <row r="61" spans="28:34"/>
    <row r="62" spans="28:34"/>
    <row r="63" spans="28:34">
      <c r="AH63" s="290"/>
    </row>
    <row r="64" spans="28:34">
      <c r="AG64" s="290"/>
      <c r="AH64" s="290"/>
    </row>
    <row r="65" spans="28:34"/>
    <row r="66" spans="28:34"/>
    <row r="67" spans="28:34"/>
    <row r="68" spans="28:34">
      <c r="AB68" s="290"/>
      <c r="AC68" s="290"/>
      <c r="AD68" s="290"/>
      <c r="AE68" s="290"/>
      <c r="AF68" s="290"/>
      <c r="AG68" s="290"/>
      <c r="AH68" s="290"/>
    </row>
    <row r="69" spans="28:34">
      <c r="AF69" s="290"/>
      <c r="AG69" s="290"/>
      <c r="AH69" s="290"/>
    </row>
    <row r="70" spans="28:34"/>
    <row r="71" spans="28:34"/>
    <row r="72" spans="28:34"/>
    <row r="73" spans="28:34"/>
    <row r="74" spans="28:34"/>
    <row r="75" spans="28:34">
      <c r="AH75" s="290"/>
    </row>
    <row r="76" spans="28:34">
      <c r="AF76" s="290"/>
      <c r="AG76" s="290"/>
      <c r="AH76" s="290"/>
    </row>
    <row r="77" spans="28:34">
      <c r="AG77" s="290"/>
      <c r="AH77" s="290"/>
    </row>
    <row r="78" spans="28:34"/>
    <row r="79" spans="28:34"/>
    <row r="80" spans="28:34"/>
    <row r="81" spans="25:34"/>
    <row r="82" spans="25:34">
      <c r="Y82" s="290"/>
    </row>
    <row r="83" spans="25:34">
      <c r="Y83" s="290"/>
      <c r="Z83" s="290"/>
      <c r="AA83" s="290"/>
      <c r="AB83" s="290"/>
      <c r="AC83" s="290"/>
      <c r="AD83" s="290"/>
      <c r="AE83" s="290"/>
      <c r="AF83" s="290"/>
      <c r="AG83" s="290"/>
      <c r="AH83" s="290"/>
    </row>
    <row r="84" spans="25:34"/>
    <row r="85" spans="25:34"/>
    <row r="86" spans="25:34"/>
    <row r="87" spans="25:34"/>
    <row r="88" spans="25:34">
      <c r="AH88" s="290"/>
    </row>
    <row r="89" spans="25:34"/>
    <row r="90" spans="25:34"/>
    <row r="91" spans="25:34"/>
    <row r="92" spans="25:34" ht="13.5" customHeight="1"/>
    <row r="93" spans="25:34" ht="13.5" customHeight="1"/>
    <row r="94" spans="25:34" ht="13.5" customHeight="1">
      <c r="AF94" s="290"/>
      <c r="AG94" s="290"/>
      <c r="AH94" s="290"/>
    </row>
    <row r="95" spans="25:34" ht="13.5" customHeight="1">
      <c r="AH95" s="290"/>
    </row>
    <row r="96" spans="25:34" ht="13.5" customHeight="1"/>
    <row r="97" spans="33:34" ht="13.5" customHeight="1"/>
    <row r="98" spans="33:34" ht="13.5" customHeight="1"/>
    <row r="99" spans="33:34" ht="13.5" customHeight="1"/>
    <row r="100" spans="33:34" ht="13.5" customHeight="1"/>
    <row r="101" spans="33:34" ht="13.5" customHeight="1">
      <c r="AH101" s="290"/>
    </row>
    <row r="102" spans="33:34" ht="13.5" customHeight="1"/>
    <row r="103" spans="33:34" ht="13.5" customHeight="1"/>
    <row r="104" spans="33:34" ht="13.5" customHeight="1">
      <c r="AG104" s="290"/>
      <c r="AH104" s="29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90"/>
    </row>
    <row r="117" spans="34:122" ht="13.5" customHeight="1"/>
    <row r="118" spans="34:122" ht="13.5" customHeight="1"/>
    <row r="119" spans="34:122" ht="13.5" customHeight="1"/>
    <row r="120" spans="34:122" ht="13.5" customHeight="1">
      <c r="AH120" s="290"/>
    </row>
    <row r="121" spans="34:122" ht="13.5" customHeight="1">
      <c r="AH121" s="290"/>
    </row>
    <row r="122" spans="34:122" ht="13.5" customHeight="1"/>
    <row r="123" spans="34:122" ht="13.5" customHeight="1"/>
    <row r="124" spans="34:122" ht="13.5" customHeight="1"/>
    <row r="125" spans="34:122" ht="13.5" customHeight="1">
      <c r="DR125" s="290" t="s">
        <v>502</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jIGYN2wyz3FyqgUmJvWae56UgNPj++eEy0hNr/sw25+6S84m+hq4PGol3ByZYHF/irxPjLqF/VNBu7+eNubYdA==" saltValue="oqvcHacoFat5Yl1necvehA=="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DR135"/>
  <sheetViews>
    <sheetView showGridLines="0" zoomScale="55" zoomScaleNormal="55" zoomScaleSheetLayoutView="55" workbookViewId="0"/>
  </sheetViews>
  <sheetFormatPr defaultColWidth="0" defaultRowHeight="13.5" customHeight="1" zeroHeight="1"/>
  <cols>
    <col min="1" max="34" width="2.5" style="291" customWidth="1"/>
    <col min="35" max="122" width="2.5" style="290" customWidth="1"/>
    <col min="123" max="16384" width="2.5" style="290" hidden="1"/>
  </cols>
  <sheetData>
    <row r="1" spans="2:34"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c r="S2" s="290"/>
      <c r="AH2" s="290"/>
    </row>
    <row r="3" spans="2:34">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row r="5" spans="2:34"/>
    <row r="6" spans="2:34"/>
    <row r="7" spans="2:34"/>
    <row r="8" spans="2:34"/>
    <row r="9" spans="2:34">
      <c r="AH9" s="290"/>
    </row>
    <row r="10" spans="2:34"/>
    <row r="11" spans="2:34"/>
    <row r="12" spans="2:34"/>
    <row r="13" spans="2:34"/>
    <row r="14" spans="2:34"/>
    <row r="15" spans="2:34"/>
    <row r="16" spans="2:34"/>
    <row r="17" spans="12:34">
      <c r="AH17" s="290"/>
    </row>
    <row r="18" spans="12:34"/>
    <row r="19" spans="12:34"/>
    <row r="20" spans="12:34">
      <c r="AH20" s="290"/>
    </row>
    <row r="21" spans="12:34">
      <c r="AH21" s="290"/>
    </row>
    <row r="22" spans="12:34"/>
    <row r="23" spans="12:34"/>
    <row r="24" spans="12:34">
      <c r="Q24" s="290"/>
    </row>
    <row r="25" spans="12:34"/>
    <row r="26" spans="12:34"/>
    <row r="27" spans="12:34"/>
    <row r="28" spans="12:34">
      <c r="O28" s="290"/>
      <c r="T28" s="290"/>
      <c r="AH28" s="290"/>
    </row>
    <row r="29" spans="12:34"/>
    <row r="30" spans="12:34"/>
    <row r="31" spans="12:34">
      <c r="Q31" s="290"/>
    </row>
    <row r="32" spans="12:34">
      <c r="L32" s="290"/>
    </row>
    <row r="33" spans="2:34">
      <c r="C33" s="290"/>
      <c r="E33" s="290"/>
      <c r="G33" s="290"/>
      <c r="I33" s="290"/>
      <c r="X33" s="290"/>
    </row>
    <row r="34" spans="2:34">
      <c r="B34" s="290"/>
      <c r="P34" s="290"/>
      <c r="R34" s="290"/>
      <c r="T34" s="290"/>
    </row>
    <row r="35" spans="2:34">
      <c r="D35" s="290"/>
      <c r="W35" s="290"/>
      <c r="AC35" s="290"/>
      <c r="AD35" s="290"/>
      <c r="AE35" s="290"/>
      <c r="AF35" s="290"/>
      <c r="AG35" s="290"/>
      <c r="AH35" s="290"/>
    </row>
    <row r="36" spans="2:34">
      <c r="H36" s="290"/>
      <c r="J36" s="290"/>
      <c r="K36" s="290"/>
      <c r="M36" s="290"/>
      <c r="Y36" s="290"/>
      <c r="Z36" s="290"/>
      <c r="AA36" s="290"/>
      <c r="AB36" s="290"/>
      <c r="AC36" s="290"/>
      <c r="AD36" s="290"/>
      <c r="AE36" s="290"/>
      <c r="AF36" s="290"/>
      <c r="AG36" s="290"/>
      <c r="AH36" s="290"/>
    </row>
    <row r="37" spans="2:34">
      <c r="AH37" s="290"/>
    </row>
    <row r="38" spans="2:34">
      <c r="AG38" s="290"/>
      <c r="AH38" s="290"/>
    </row>
    <row r="39" spans="2:34"/>
    <row r="40" spans="2:34">
      <c r="X40" s="290"/>
    </row>
    <row r="41" spans="2:34">
      <c r="R41" s="290"/>
    </row>
    <row r="42" spans="2:34">
      <c r="W42" s="290"/>
    </row>
    <row r="43" spans="2:34">
      <c r="Y43" s="290"/>
      <c r="Z43" s="290"/>
      <c r="AA43" s="290"/>
      <c r="AB43" s="290"/>
      <c r="AC43" s="290"/>
      <c r="AD43" s="290"/>
      <c r="AE43" s="290"/>
      <c r="AF43" s="290"/>
      <c r="AG43" s="290"/>
      <c r="AH43" s="290"/>
    </row>
    <row r="44" spans="2:34">
      <c r="AH44" s="290"/>
    </row>
    <row r="45" spans="2:34">
      <c r="X45" s="290"/>
    </row>
    <row r="46" spans="2:34"/>
    <row r="47" spans="2:34"/>
    <row r="48" spans="2:34">
      <c r="W48" s="290"/>
      <c r="Y48" s="290"/>
      <c r="Z48" s="290"/>
      <c r="AA48" s="290"/>
      <c r="AB48" s="290"/>
      <c r="AC48" s="290"/>
      <c r="AD48" s="290"/>
      <c r="AE48" s="290"/>
      <c r="AF48" s="290"/>
      <c r="AG48" s="290"/>
      <c r="AH48" s="290"/>
    </row>
    <row r="49" spans="28:34"/>
    <row r="50" spans="28:34">
      <c r="AE50" s="290"/>
      <c r="AF50" s="290"/>
      <c r="AG50" s="290"/>
      <c r="AH50" s="290"/>
    </row>
    <row r="51" spans="28:34">
      <c r="AC51" s="290"/>
      <c r="AD51" s="290"/>
      <c r="AE51" s="290"/>
      <c r="AF51" s="290"/>
      <c r="AG51" s="290"/>
      <c r="AH51" s="290"/>
    </row>
    <row r="52" spans="28:34"/>
    <row r="53" spans="28:34">
      <c r="AF53" s="290"/>
      <c r="AG53" s="290"/>
      <c r="AH53" s="290"/>
    </row>
    <row r="54" spans="28:34">
      <c r="AH54" s="290"/>
    </row>
    <row r="55" spans="28:34"/>
    <row r="56" spans="28:34">
      <c r="AB56" s="290"/>
      <c r="AC56" s="290"/>
      <c r="AD56" s="290"/>
      <c r="AE56" s="290"/>
      <c r="AF56" s="290"/>
      <c r="AG56" s="290"/>
      <c r="AH56" s="290"/>
    </row>
    <row r="57" spans="28:34">
      <c r="AH57" s="290"/>
    </row>
    <row r="58" spans="28:34">
      <c r="AH58" s="290"/>
    </row>
    <row r="59" spans="28:34">
      <c r="AG59" s="290"/>
      <c r="AH59" s="290"/>
    </row>
    <row r="60" spans="28:34"/>
    <row r="61" spans="28:34"/>
    <row r="62" spans="28:34"/>
    <row r="63" spans="28:34">
      <c r="AH63" s="290"/>
    </row>
    <row r="64" spans="28:34">
      <c r="AG64" s="290"/>
      <c r="AH64" s="290"/>
    </row>
    <row r="65" spans="28:34"/>
    <row r="66" spans="28:34"/>
    <row r="67" spans="28:34"/>
    <row r="68" spans="28:34">
      <c r="AB68" s="290"/>
      <c r="AC68" s="290"/>
      <c r="AD68" s="290"/>
      <c r="AE68" s="290"/>
      <c r="AF68" s="290"/>
      <c r="AG68" s="290"/>
      <c r="AH68" s="290"/>
    </row>
    <row r="69" spans="28:34">
      <c r="AF69" s="290"/>
      <c r="AG69" s="290"/>
      <c r="AH69" s="290"/>
    </row>
    <row r="70" spans="28:34"/>
    <row r="71" spans="28:34"/>
    <row r="72" spans="28:34"/>
    <row r="73" spans="28:34"/>
    <row r="74" spans="28:34"/>
    <row r="75" spans="28:34">
      <c r="AH75" s="290"/>
    </row>
    <row r="76" spans="28:34">
      <c r="AF76" s="290"/>
      <c r="AG76" s="290"/>
      <c r="AH76" s="290"/>
    </row>
    <row r="77" spans="28:34">
      <c r="AG77" s="290"/>
      <c r="AH77" s="290"/>
    </row>
    <row r="78" spans="28:34"/>
    <row r="79" spans="28:34"/>
    <row r="80" spans="28:34"/>
    <row r="81" spans="25:34"/>
    <row r="82" spans="25:34">
      <c r="Y82" s="290"/>
    </row>
    <row r="83" spans="25:34">
      <c r="Y83" s="290"/>
      <c r="Z83" s="290"/>
      <c r="AA83" s="290"/>
      <c r="AB83" s="290"/>
      <c r="AC83" s="290"/>
      <c r="AD83" s="290"/>
      <c r="AE83" s="290"/>
      <c r="AF83" s="290"/>
      <c r="AG83" s="290"/>
      <c r="AH83" s="290"/>
    </row>
    <row r="84" spans="25:34"/>
    <row r="85" spans="25:34"/>
    <row r="86" spans="25:34"/>
    <row r="87" spans="25:34"/>
    <row r="88" spans="25:34">
      <c r="AH88" s="290"/>
    </row>
    <row r="89" spans="25:34"/>
    <row r="90" spans="25:34"/>
    <row r="91" spans="25:34"/>
    <row r="92" spans="25:34" ht="13.5" customHeight="1"/>
    <row r="93" spans="25:34" ht="13.5" customHeight="1"/>
    <row r="94" spans="25:34" ht="13.5" customHeight="1">
      <c r="AF94" s="290"/>
      <c r="AG94" s="290"/>
      <c r="AH94" s="290"/>
    </row>
    <row r="95" spans="25:34" ht="13.5" customHeight="1">
      <c r="AH95" s="290"/>
    </row>
    <row r="96" spans="25:34" ht="13.5" customHeight="1"/>
    <row r="97" spans="33:34" ht="13.5" customHeight="1"/>
    <row r="98" spans="33:34" ht="13.5" customHeight="1"/>
    <row r="99" spans="33:34" ht="13.5" customHeight="1"/>
    <row r="100" spans="33:34" ht="13.5" customHeight="1"/>
    <row r="101" spans="33:34" ht="13.5" customHeight="1">
      <c r="AH101" s="290"/>
    </row>
    <row r="102" spans="33:34" ht="13.5" customHeight="1"/>
    <row r="103" spans="33:34" ht="13.5" customHeight="1"/>
    <row r="104" spans="33:34" ht="13.5" customHeight="1">
      <c r="AG104" s="290"/>
      <c r="AH104" s="29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90"/>
    </row>
    <row r="117" spans="34:122" ht="13.5" customHeight="1"/>
    <row r="118" spans="34:122" ht="13.5" customHeight="1"/>
    <row r="119" spans="34:122" ht="13.5" customHeight="1"/>
    <row r="120" spans="34:122" ht="13.5" customHeight="1">
      <c r="AH120" s="290"/>
    </row>
    <row r="121" spans="34:122" ht="13.5" customHeight="1">
      <c r="AH121" s="290"/>
    </row>
    <row r="122" spans="34:122" ht="13.5" customHeight="1"/>
    <row r="123" spans="34:122" ht="13.5" customHeight="1"/>
    <row r="124" spans="34:122" ht="13.5" customHeight="1"/>
    <row r="125" spans="34:122" ht="13.5" customHeight="1">
      <c r="DR125" s="290" t="s">
        <v>502</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uRn5j13DG3M6njptVDo5vo6LNgh0J8FwF5bPuZRZst6hYcEoAIz18qIH6hSNG7PsDCnv6Mp3VIGM9TnVKZacUg==" saltValue="42Vw3F62Wl1XUOXp9/JT6g=="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cols>
    <col min="1" max="1" width="45.875" style="149" customWidth="1"/>
    <col min="2" max="8" width="13.375" style="149" customWidth="1"/>
    <col min="9" max="16384" width="11.125" style="149"/>
  </cols>
  <sheetData>
    <row r="1" spans="1:8">
      <c r="A1" s="143"/>
      <c r="B1" s="144"/>
      <c r="C1" s="145"/>
      <c r="D1" s="146"/>
      <c r="E1" s="147"/>
      <c r="F1" s="147"/>
      <c r="G1" s="147"/>
      <c r="H1" s="148"/>
    </row>
    <row r="2" spans="1:8">
      <c r="A2" s="150"/>
      <c r="B2" s="151"/>
      <c r="C2" s="152"/>
      <c r="D2" s="153" t="s">
        <v>52</v>
      </c>
      <c r="E2" s="154"/>
      <c r="F2" s="155" t="s">
        <v>553</v>
      </c>
      <c r="G2" s="156"/>
      <c r="H2" s="157"/>
    </row>
    <row r="3" spans="1:8">
      <c r="A3" s="153" t="s">
        <v>546</v>
      </c>
      <c r="B3" s="158"/>
      <c r="C3" s="159"/>
      <c r="D3" s="160">
        <v>440998</v>
      </c>
      <c r="E3" s="161"/>
      <c r="F3" s="162">
        <v>333013</v>
      </c>
      <c r="G3" s="163"/>
      <c r="H3" s="164"/>
    </row>
    <row r="4" spans="1:8">
      <c r="A4" s="165"/>
      <c r="B4" s="166"/>
      <c r="C4" s="167"/>
      <c r="D4" s="168">
        <v>206446</v>
      </c>
      <c r="E4" s="169"/>
      <c r="F4" s="170">
        <v>126732</v>
      </c>
      <c r="G4" s="171"/>
      <c r="H4" s="172"/>
    </row>
    <row r="5" spans="1:8">
      <c r="A5" s="153" t="s">
        <v>548</v>
      </c>
      <c r="B5" s="158"/>
      <c r="C5" s="159"/>
      <c r="D5" s="160">
        <v>404764</v>
      </c>
      <c r="E5" s="161"/>
      <c r="F5" s="162">
        <v>280458</v>
      </c>
      <c r="G5" s="163"/>
      <c r="H5" s="164"/>
    </row>
    <row r="6" spans="1:8">
      <c r="A6" s="165"/>
      <c r="B6" s="166"/>
      <c r="C6" s="167"/>
      <c r="D6" s="168">
        <v>210979</v>
      </c>
      <c r="E6" s="169"/>
      <c r="F6" s="170">
        <v>127286</v>
      </c>
      <c r="G6" s="171"/>
      <c r="H6" s="172"/>
    </row>
    <row r="7" spans="1:8">
      <c r="A7" s="153" t="s">
        <v>549</v>
      </c>
      <c r="B7" s="158"/>
      <c r="C7" s="159"/>
      <c r="D7" s="160">
        <v>669422</v>
      </c>
      <c r="E7" s="161"/>
      <c r="F7" s="162">
        <v>291945</v>
      </c>
      <c r="G7" s="163"/>
      <c r="H7" s="164"/>
    </row>
    <row r="8" spans="1:8">
      <c r="A8" s="165"/>
      <c r="B8" s="166"/>
      <c r="C8" s="167"/>
      <c r="D8" s="168">
        <v>478673</v>
      </c>
      <c r="E8" s="169"/>
      <c r="F8" s="170">
        <v>127651</v>
      </c>
      <c r="G8" s="171"/>
      <c r="H8" s="172"/>
    </row>
    <row r="9" spans="1:8">
      <c r="A9" s="153" t="s">
        <v>550</v>
      </c>
      <c r="B9" s="158"/>
      <c r="C9" s="159"/>
      <c r="D9" s="160">
        <v>958945</v>
      </c>
      <c r="E9" s="161"/>
      <c r="F9" s="162">
        <v>291173</v>
      </c>
      <c r="G9" s="163"/>
      <c r="H9" s="164"/>
    </row>
    <row r="10" spans="1:8">
      <c r="A10" s="165"/>
      <c r="B10" s="166"/>
      <c r="C10" s="167"/>
      <c r="D10" s="168">
        <v>679675</v>
      </c>
      <c r="E10" s="169"/>
      <c r="F10" s="170">
        <v>119071</v>
      </c>
      <c r="G10" s="171"/>
      <c r="H10" s="172"/>
    </row>
    <row r="11" spans="1:8">
      <c r="A11" s="153" t="s">
        <v>551</v>
      </c>
      <c r="B11" s="158"/>
      <c r="C11" s="159"/>
      <c r="D11" s="160">
        <v>581468</v>
      </c>
      <c r="E11" s="161"/>
      <c r="F11" s="162">
        <v>271581</v>
      </c>
      <c r="G11" s="163"/>
      <c r="H11" s="164"/>
    </row>
    <row r="12" spans="1:8">
      <c r="A12" s="165"/>
      <c r="B12" s="166"/>
      <c r="C12" s="173"/>
      <c r="D12" s="168">
        <v>240021</v>
      </c>
      <c r="E12" s="169"/>
      <c r="F12" s="170">
        <v>117844</v>
      </c>
      <c r="G12" s="171"/>
      <c r="H12" s="172"/>
    </row>
    <row r="13" spans="1:8">
      <c r="A13" s="153"/>
      <c r="B13" s="158"/>
      <c r="C13" s="174"/>
      <c r="D13" s="175">
        <v>611119</v>
      </c>
      <c r="E13" s="176"/>
      <c r="F13" s="177">
        <v>293634</v>
      </c>
      <c r="G13" s="178"/>
      <c r="H13" s="164"/>
    </row>
    <row r="14" spans="1:8">
      <c r="A14" s="165"/>
      <c r="B14" s="166"/>
      <c r="C14" s="167"/>
      <c r="D14" s="168">
        <v>363159</v>
      </c>
      <c r="E14" s="169"/>
      <c r="F14" s="170">
        <v>123717</v>
      </c>
      <c r="G14" s="171"/>
      <c r="H14" s="172"/>
    </row>
    <row r="17" spans="1:11">
      <c r="A17" s="149" t="s">
        <v>53</v>
      </c>
    </row>
    <row r="18" spans="1:11">
      <c r="A18" s="179"/>
      <c r="B18" s="179" t="str">
        <f>実質収支比率等に係る経年分析!F$46</f>
        <v>H26</v>
      </c>
      <c r="C18" s="179" t="str">
        <f>実質収支比率等に係る経年分析!G$46</f>
        <v>H27</v>
      </c>
      <c r="D18" s="179" t="str">
        <f>実質収支比率等に係る経年分析!H$46</f>
        <v>H28</v>
      </c>
      <c r="E18" s="179" t="str">
        <f>実質収支比率等に係る経年分析!I$46</f>
        <v>H29</v>
      </c>
      <c r="F18" s="179" t="str">
        <f>実質収支比率等に係る経年分析!J$46</f>
        <v>H30</v>
      </c>
    </row>
    <row r="19" spans="1:11">
      <c r="A19" s="179" t="s">
        <v>54</v>
      </c>
      <c r="B19" s="179">
        <f>ROUND(VALUE(SUBSTITUTE(実質収支比率等に係る経年分析!F$48,"▲","-")),2)</f>
        <v>3.1</v>
      </c>
      <c r="C19" s="179">
        <f>ROUND(VALUE(SUBSTITUTE(実質収支比率等に係る経年分析!G$48,"▲","-")),2)</f>
        <v>3.54</v>
      </c>
      <c r="D19" s="179">
        <f>ROUND(VALUE(SUBSTITUTE(実質収支比率等に係る経年分析!H$48,"▲","-")),2)</f>
        <v>4.8899999999999997</v>
      </c>
      <c r="E19" s="179">
        <f>ROUND(VALUE(SUBSTITUTE(実質収支比率等に係る経年分析!I$48,"▲","-")),2)</f>
        <v>1.97</v>
      </c>
      <c r="F19" s="179">
        <f>ROUND(VALUE(SUBSTITUTE(実質収支比率等に係る経年分析!J$48,"▲","-")),2)</f>
        <v>1.86</v>
      </c>
    </row>
    <row r="20" spans="1:11">
      <c r="A20" s="179" t="s">
        <v>55</v>
      </c>
      <c r="B20" s="179">
        <f>ROUND(VALUE(SUBSTITUTE(実質収支比率等に係る経年分析!F$47,"▲","-")),2)</f>
        <v>25.63</v>
      </c>
      <c r="C20" s="179">
        <f>ROUND(VALUE(SUBSTITUTE(実質収支比率等に係る経年分析!G$47,"▲","-")),2)</f>
        <v>24.93</v>
      </c>
      <c r="D20" s="179">
        <f>ROUND(VALUE(SUBSTITUTE(実質収支比率等に係る経年分析!H$47,"▲","-")),2)</f>
        <v>26.51</v>
      </c>
      <c r="E20" s="179">
        <f>ROUND(VALUE(SUBSTITUTE(実質収支比率等に係る経年分析!I$47,"▲","-")),2)</f>
        <v>30.51</v>
      </c>
      <c r="F20" s="179">
        <f>ROUND(VALUE(SUBSTITUTE(実質収支比率等に係る経年分析!J$47,"▲","-")),2)</f>
        <v>25.03</v>
      </c>
    </row>
    <row r="21" spans="1:11">
      <c r="A21" s="179" t="s">
        <v>56</v>
      </c>
      <c r="B21" s="179">
        <f>IF(ISNUMBER(VALUE(SUBSTITUTE(実質収支比率等に係る経年分析!F$49,"▲","-"))),ROUND(VALUE(SUBSTITUTE(実質収支比率等に係る経年分析!F$49,"▲","-")),2),NA())</f>
        <v>15.46</v>
      </c>
      <c r="C21" s="179">
        <f>IF(ISNUMBER(VALUE(SUBSTITUTE(実質収支比率等に係る経年分析!G$49,"▲","-"))),ROUND(VALUE(SUBSTITUTE(実質収支比率等に係る経年分析!G$49,"▲","-")),2),NA())</f>
        <v>10.08</v>
      </c>
      <c r="D21" s="179">
        <f>IF(ISNUMBER(VALUE(SUBSTITUTE(実質収支比率等に係る経年分析!H$49,"▲","-"))),ROUND(VALUE(SUBSTITUTE(実質収支比率等に係る経年分析!H$49,"▲","-")),2),NA())</f>
        <v>7.61</v>
      </c>
      <c r="E21" s="179">
        <f>IF(ISNUMBER(VALUE(SUBSTITUTE(実質収支比率等に係る経年分析!I$49,"▲","-"))),ROUND(VALUE(SUBSTITUTE(実質収支比率等に係る経年分析!I$49,"▲","-")),2),NA())</f>
        <v>3.15</v>
      </c>
      <c r="F21" s="179">
        <f>IF(ISNUMBER(VALUE(SUBSTITUTE(実質収支比率等に係る経年分析!J$49,"▲","-"))),ROUND(VALUE(SUBSTITUTE(実質収支比率等に係る経年分析!J$49,"▲","-")),2),NA())</f>
        <v>-1</v>
      </c>
    </row>
    <row r="24" spans="1:11">
      <c r="A24" s="149" t="s">
        <v>57</v>
      </c>
    </row>
    <row r="25" spans="1:11">
      <c r="A25" s="180"/>
      <c r="B25" s="180" t="str">
        <f>連結実質赤字比率に係る赤字・黒字の構成分析!F$33</f>
        <v>H26</v>
      </c>
      <c r="C25" s="180"/>
      <c r="D25" s="180" t="str">
        <f>連結実質赤字比率に係る赤字・黒字の構成分析!G$33</f>
        <v>H27</v>
      </c>
      <c r="E25" s="180"/>
      <c r="F25" s="180" t="str">
        <f>連結実質赤字比率に係る赤字・黒字の構成分析!H$33</f>
        <v>H28</v>
      </c>
      <c r="G25" s="180"/>
      <c r="H25" s="180" t="str">
        <f>連結実質赤字比率に係る赤字・黒字の構成分析!I$33</f>
        <v>H29</v>
      </c>
      <c r="I25" s="180"/>
      <c r="J25" s="180" t="str">
        <f>連結実質赤字比率に係る赤字・黒字の構成分析!J$33</f>
        <v>H30</v>
      </c>
      <c r="K25" s="180"/>
    </row>
    <row r="26" spans="1:11">
      <c r="A26" s="180"/>
      <c r="B26" s="180" t="s">
        <v>58</v>
      </c>
      <c r="C26" s="180" t="s">
        <v>59</v>
      </c>
      <c r="D26" s="180" t="s">
        <v>58</v>
      </c>
      <c r="E26" s="180" t="s">
        <v>59</v>
      </c>
      <c r="F26" s="180" t="s">
        <v>58</v>
      </c>
      <c r="G26" s="180" t="s">
        <v>59</v>
      </c>
      <c r="H26" s="180" t="s">
        <v>58</v>
      </c>
      <c r="I26" s="180" t="s">
        <v>59</v>
      </c>
      <c r="J26" s="180" t="s">
        <v>58</v>
      </c>
      <c r="K26" s="180" t="s">
        <v>59</v>
      </c>
    </row>
    <row r="27" spans="1:11">
      <c r="A27" s="180" t="str">
        <f>IF(連結実質赤字比率に係る赤字・黒字の構成分析!C$43="",NA(),連結実質赤字比率に係る赤字・黒字の構成分析!C$43)</f>
        <v>その他会計（黒字）</v>
      </c>
      <c r="B27" s="180" t="e">
        <f>IF(ROUND(VALUE(SUBSTITUTE(連結実質赤字比率に係る赤字・黒字の構成分析!F$43,"▲", "-")), 2) &lt; 0, ABS(ROUND(VALUE(SUBSTITUTE(連結実質赤字比率に係る赤字・黒字の構成分析!F$43,"▲", "-")), 2)), NA())</f>
        <v>#N/A</v>
      </c>
      <c r="C27" s="180">
        <f>IF(ROUND(VALUE(SUBSTITUTE(連結実質赤字比率に係る赤字・黒字の構成分析!F$43,"▲", "-")), 2) &gt;= 0, ABS(ROUND(VALUE(SUBSTITUTE(連結実質赤字比率に係る赤字・黒字の構成分析!F$43,"▲", "-")), 2)), NA())</f>
        <v>0</v>
      </c>
      <c r="D27" s="180" t="e">
        <f>IF(ROUND(VALUE(SUBSTITUTE(連結実質赤字比率に係る赤字・黒字の構成分析!G$43,"▲", "-")), 2) &lt; 0, ABS(ROUND(VALUE(SUBSTITUTE(連結実質赤字比率に係る赤字・黒字の構成分析!G$43,"▲", "-")), 2)), NA())</f>
        <v>#N/A</v>
      </c>
      <c r="E27" s="180">
        <f>IF(ROUND(VALUE(SUBSTITUTE(連結実質赤字比率に係る赤字・黒字の構成分析!G$43,"▲", "-")), 2) &gt;= 0, ABS(ROUND(VALUE(SUBSTITUTE(連結実質赤字比率に係る赤字・黒字の構成分析!G$43,"▲", "-")), 2)), NA())</f>
        <v>0</v>
      </c>
      <c r="F27" s="180" t="e">
        <f>IF(ROUND(VALUE(SUBSTITUTE(連結実質赤字比率に係る赤字・黒字の構成分析!H$43,"▲", "-")), 2) &lt; 0, ABS(ROUND(VALUE(SUBSTITUTE(連結実質赤字比率に係る赤字・黒字の構成分析!H$43,"▲", "-")), 2)), NA())</f>
        <v>#N/A</v>
      </c>
      <c r="G27" s="180">
        <f>IF(ROUND(VALUE(SUBSTITUTE(連結実質赤字比率に係る赤字・黒字の構成分析!H$43,"▲", "-")), 2) &gt;= 0, ABS(ROUND(VALUE(SUBSTITUTE(連結実質赤字比率に係る赤字・黒字の構成分析!H$43,"▲", "-")), 2)), NA())</f>
        <v>0</v>
      </c>
      <c r="H27" s="180" t="e">
        <f>IF(ROUND(VALUE(SUBSTITUTE(連結実質赤字比率に係る赤字・黒字の構成分析!I$43,"▲", "-")), 2) &lt; 0, ABS(ROUND(VALUE(SUBSTITUTE(連結実質赤字比率に係る赤字・黒字の構成分析!I$43,"▲", "-")), 2)), NA())</f>
        <v>#N/A</v>
      </c>
      <c r="I27" s="180">
        <f>IF(ROUND(VALUE(SUBSTITUTE(連結実質赤字比率に係る赤字・黒字の構成分析!I$43,"▲", "-")), 2) &gt;= 0, ABS(ROUND(VALUE(SUBSTITUTE(連結実質赤字比率に係る赤字・黒字の構成分析!I$43,"▲", "-")), 2)), NA())</f>
        <v>0</v>
      </c>
      <c r="J27" s="180" t="e">
        <f>IF(ROUND(VALUE(SUBSTITUTE(連結実質赤字比率に係る赤字・黒字の構成分析!J$43,"▲", "-")), 2) &lt; 0, ABS(ROUND(VALUE(SUBSTITUTE(連結実質赤字比率に係る赤字・黒字の構成分析!J$43,"▲", "-")), 2)), NA())</f>
        <v>#N/A</v>
      </c>
      <c r="K27" s="180">
        <f>IF(ROUND(VALUE(SUBSTITUTE(連結実質赤字比率に係る赤字・黒字の構成分析!J$43,"▲", "-")), 2) &gt;= 0, ABS(ROUND(VALUE(SUBSTITUTE(連結実質赤字比率に係る赤字・黒字の構成分析!J$43,"▲", "-")), 2)), NA())</f>
        <v>0</v>
      </c>
    </row>
    <row r="28" spans="1:11">
      <c r="A28" s="180" t="str">
        <f>IF(連結実質赤字比率に係る赤字・黒字の構成分析!C$42="",NA(),連結実質赤字比率に係る赤字・黒字の構成分析!C$42)</f>
        <v>その他会計（赤字）</v>
      </c>
      <c r="B28" s="180" t="e">
        <f>IF(ROUND(VALUE(SUBSTITUTE(連結実質赤字比率に係る赤字・黒字の構成分析!F$42,"▲", "-")), 2) &lt; 0, ABS(ROUND(VALUE(SUBSTITUTE(連結実質赤字比率に係る赤字・黒字の構成分析!F$42,"▲", "-")), 2)), NA())</f>
        <v>#VALUE!</v>
      </c>
      <c r="C28" s="180" t="e">
        <f>IF(ROUND(VALUE(SUBSTITUTE(連結実質赤字比率に係る赤字・黒字の構成分析!F$42,"▲", "-")), 2) &gt;= 0, ABS(ROUND(VALUE(SUBSTITUTE(連結実質赤字比率に係る赤字・黒字の構成分析!F$42,"▲", "-")), 2)), NA())</f>
        <v>#VALUE!</v>
      </c>
      <c r="D28" s="180" t="e">
        <f>IF(ROUND(VALUE(SUBSTITUTE(連結実質赤字比率に係る赤字・黒字の構成分析!G$42,"▲", "-")), 2) &lt; 0, ABS(ROUND(VALUE(SUBSTITUTE(連結実質赤字比率に係る赤字・黒字の構成分析!G$42,"▲", "-")), 2)), NA())</f>
        <v>#VALUE!</v>
      </c>
      <c r="E28" s="180" t="e">
        <f>IF(ROUND(VALUE(SUBSTITUTE(連結実質赤字比率に係る赤字・黒字の構成分析!G$42,"▲", "-")), 2) &gt;= 0, ABS(ROUND(VALUE(SUBSTITUTE(連結実質赤字比率に係る赤字・黒字の構成分析!G$42,"▲", "-")), 2)), NA())</f>
        <v>#VALUE!</v>
      </c>
      <c r="F28" s="180" t="e">
        <f>IF(ROUND(VALUE(SUBSTITUTE(連結実質赤字比率に係る赤字・黒字の構成分析!H$42,"▲", "-")), 2) &lt; 0, ABS(ROUND(VALUE(SUBSTITUTE(連結実質赤字比率に係る赤字・黒字の構成分析!H$42,"▲", "-")), 2)), NA())</f>
        <v>#VALUE!</v>
      </c>
      <c r="G28" s="180" t="e">
        <f>IF(ROUND(VALUE(SUBSTITUTE(連結実質赤字比率に係る赤字・黒字の構成分析!H$42,"▲", "-")), 2) &gt;= 0, ABS(ROUND(VALUE(SUBSTITUTE(連結実質赤字比率に係る赤字・黒字の構成分析!H$42,"▲", "-")), 2)), NA())</f>
        <v>#VALUE!</v>
      </c>
      <c r="H28" s="180" t="e">
        <f>IF(ROUND(VALUE(SUBSTITUTE(連結実質赤字比率に係る赤字・黒字の構成分析!I$42,"▲", "-")), 2) &lt; 0, ABS(ROUND(VALUE(SUBSTITUTE(連結実質赤字比率に係る赤字・黒字の構成分析!I$42,"▲", "-")), 2)), NA())</f>
        <v>#VALUE!</v>
      </c>
      <c r="I28" s="180" t="e">
        <f>IF(ROUND(VALUE(SUBSTITUTE(連結実質赤字比率に係る赤字・黒字の構成分析!I$42,"▲", "-")), 2) &gt;= 0, ABS(ROUND(VALUE(SUBSTITUTE(連結実質赤字比率に係る赤字・黒字の構成分析!I$42,"▲", "-")), 2)), NA())</f>
        <v>#VALUE!</v>
      </c>
      <c r="J28" s="180" t="e">
        <f>IF(ROUND(VALUE(SUBSTITUTE(連結実質赤字比率に係る赤字・黒字の構成分析!J$42,"▲", "-")), 2) &lt; 0, ABS(ROUND(VALUE(SUBSTITUTE(連結実質赤字比率に係る赤字・黒字の構成分析!J$42,"▲", "-")), 2)), NA())</f>
        <v>#VALUE!</v>
      </c>
      <c r="K28" s="180" t="e">
        <f>IF(ROUND(VALUE(SUBSTITUTE(連結実質赤字比率に係る赤字・黒字の構成分析!J$42,"▲", "-")), 2) &gt;= 0, ABS(ROUND(VALUE(SUBSTITUTE(連結実質赤字比率に係る赤字・黒字の構成分析!J$42,"▲", "-")), 2)), NA())</f>
        <v>#VALUE!</v>
      </c>
    </row>
    <row r="29" spans="1:11">
      <c r="A29" s="180" t="str">
        <f>IF(連結実質赤字比率に係る赤字・黒字の構成分析!C$41="",NA(),連結実質赤字比率に係る赤字・黒字の構成分析!C$41)</f>
        <v>四万川診療所特別会計</v>
      </c>
      <c r="B29" s="180" t="e">
        <f>IF(ROUND(VALUE(SUBSTITUTE(連結実質赤字比率に係る赤字・黒字の構成分析!F$41,"▲", "-")), 2) &lt; 0, ABS(ROUND(VALUE(SUBSTITUTE(連結実質赤字比率に係る赤字・黒字の構成分析!F$41,"▲", "-")), 2)), NA())</f>
        <v>#N/A</v>
      </c>
      <c r="C29" s="180">
        <f>IF(ROUND(VALUE(SUBSTITUTE(連結実質赤字比率に係る赤字・黒字の構成分析!F$41,"▲", "-")), 2) &gt;= 0, ABS(ROUND(VALUE(SUBSTITUTE(連結実質赤字比率に係る赤字・黒字の構成分析!F$41,"▲", "-")), 2)), NA())</f>
        <v>0</v>
      </c>
      <c r="D29" s="180" t="e">
        <f>IF(ROUND(VALUE(SUBSTITUTE(連結実質赤字比率に係る赤字・黒字の構成分析!G$41,"▲", "-")), 2) &lt; 0, ABS(ROUND(VALUE(SUBSTITUTE(連結実質赤字比率に係る赤字・黒字の構成分析!G$41,"▲", "-")), 2)), NA())</f>
        <v>#N/A</v>
      </c>
      <c r="E29" s="180">
        <f>IF(ROUND(VALUE(SUBSTITUTE(連結実質赤字比率に係る赤字・黒字の構成分析!G$41,"▲", "-")), 2) &gt;= 0, ABS(ROUND(VALUE(SUBSTITUTE(連結実質赤字比率に係る赤字・黒字の構成分析!G$41,"▲", "-")), 2)), NA())</f>
        <v>0</v>
      </c>
      <c r="F29" s="180" t="e">
        <f>IF(ROUND(VALUE(SUBSTITUTE(連結実質赤字比率に係る赤字・黒字の構成分析!H$41,"▲", "-")), 2) &lt; 0, ABS(ROUND(VALUE(SUBSTITUTE(連結実質赤字比率に係る赤字・黒字の構成分析!H$41,"▲", "-")), 2)), NA())</f>
        <v>#N/A</v>
      </c>
      <c r="G29" s="180">
        <f>IF(ROUND(VALUE(SUBSTITUTE(連結実質赤字比率に係る赤字・黒字の構成分析!H$41,"▲", "-")), 2) &gt;= 0, ABS(ROUND(VALUE(SUBSTITUTE(連結実質赤字比率に係る赤字・黒字の構成分析!H$41,"▲", "-")), 2)), NA())</f>
        <v>0</v>
      </c>
      <c r="H29" s="180" t="e">
        <f>IF(ROUND(VALUE(SUBSTITUTE(連結実質赤字比率に係る赤字・黒字の構成分析!I$41,"▲", "-")), 2) &lt; 0, ABS(ROUND(VALUE(SUBSTITUTE(連結実質赤字比率に係る赤字・黒字の構成分析!I$41,"▲", "-")), 2)), NA())</f>
        <v>#N/A</v>
      </c>
      <c r="I29" s="180">
        <f>IF(ROUND(VALUE(SUBSTITUTE(連結実質赤字比率に係る赤字・黒字の構成分析!I$41,"▲", "-")), 2) &gt;= 0, ABS(ROUND(VALUE(SUBSTITUTE(連結実質赤字比率に係る赤字・黒字の構成分析!I$41,"▲", "-")), 2)), NA())</f>
        <v>0</v>
      </c>
      <c r="J29" s="180" t="e">
        <f>IF(ROUND(VALUE(SUBSTITUTE(連結実質赤字比率に係る赤字・黒字の構成分析!J$41,"▲", "-")), 2) &lt; 0, ABS(ROUND(VALUE(SUBSTITUTE(連結実質赤字比率に係る赤字・黒字の構成分析!J$41,"▲", "-")), 2)), NA())</f>
        <v>#N/A</v>
      </c>
      <c r="K29" s="180">
        <f>IF(ROUND(VALUE(SUBSTITUTE(連結実質赤字比率に係る赤字・黒字の構成分析!J$41,"▲", "-")), 2) &gt;= 0, ABS(ROUND(VALUE(SUBSTITUTE(連結実質赤字比率に係る赤字・黒字の構成分析!J$41,"▲", "-")), 2)), NA())</f>
        <v>0</v>
      </c>
    </row>
    <row r="30" spans="1:11">
      <c r="A30" s="180" t="str">
        <f>IF(連結実質赤字比率に係る赤字・黒字の構成分析!C$40="",NA(),連結実質赤字比率に係る赤字・黒字の構成分析!C$40)</f>
        <v>松原診療所特別会計</v>
      </c>
      <c r="B30" s="180" t="e">
        <f>IF(ROUND(VALUE(SUBSTITUTE(連結実質赤字比率に係る赤字・黒字の構成分析!F$40,"▲", "-")), 2) &lt; 0, ABS(ROUND(VALUE(SUBSTITUTE(連結実質赤字比率に係る赤字・黒字の構成分析!F$40,"▲", "-")), 2)), NA())</f>
        <v>#N/A</v>
      </c>
      <c r="C30" s="180">
        <f>IF(ROUND(VALUE(SUBSTITUTE(連結実質赤字比率に係る赤字・黒字の構成分析!F$40,"▲", "-")), 2) &gt;= 0, ABS(ROUND(VALUE(SUBSTITUTE(連結実質赤字比率に係る赤字・黒字の構成分析!F$40,"▲", "-")), 2)), NA())</f>
        <v>0</v>
      </c>
      <c r="D30" s="180" t="e">
        <f>IF(ROUND(VALUE(SUBSTITUTE(連結実質赤字比率に係る赤字・黒字の構成分析!G$40,"▲", "-")), 2) &lt; 0, ABS(ROUND(VALUE(SUBSTITUTE(連結実質赤字比率に係る赤字・黒字の構成分析!G$40,"▲", "-")), 2)), NA())</f>
        <v>#N/A</v>
      </c>
      <c r="E30" s="180">
        <f>IF(ROUND(VALUE(SUBSTITUTE(連結実質赤字比率に係る赤字・黒字の構成分析!G$40,"▲", "-")), 2) &gt;= 0, ABS(ROUND(VALUE(SUBSTITUTE(連結実質赤字比率に係る赤字・黒字の構成分析!G$40,"▲", "-")), 2)), NA())</f>
        <v>0</v>
      </c>
      <c r="F30" s="180" t="e">
        <f>IF(ROUND(VALUE(SUBSTITUTE(連結実質赤字比率に係る赤字・黒字の構成分析!H$40,"▲", "-")), 2) &lt; 0, ABS(ROUND(VALUE(SUBSTITUTE(連結実質赤字比率に係る赤字・黒字の構成分析!H$40,"▲", "-")), 2)), NA())</f>
        <v>#N/A</v>
      </c>
      <c r="G30" s="180">
        <f>IF(ROUND(VALUE(SUBSTITUTE(連結実質赤字比率に係る赤字・黒字の構成分析!H$40,"▲", "-")), 2) &gt;= 0, ABS(ROUND(VALUE(SUBSTITUTE(連結実質赤字比率に係る赤字・黒字の構成分析!H$40,"▲", "-")), 2)), NA())</f>
        <v>0</v>
      </c>
      <c r="H30" s="180" t="e">
        <f>IF(ROUND(VALUE(SUBSTITUTE(連結実質赤字比率に係る赤字・黒字の構成分析!I$40,"▲", "-")), 2) &lt; 0, ABS(ROUND(VALUE(SUBSTITUTE(連結実質赤字比率に係る赤字・黒字の構成分析!I$40,"▲", "-")), 2)), NA())</f>
        <v>#N/A</v>
      </c>
      <c r="I30" s="180">
        <f>IF(ROUND(VALUE(SUBSTITUTE(連結実質赤字比率に係る赤字・黒字の構成分析!I$40,"▲", "-")), 2) &gt;= 0, ABS(ROUND(VALUE(SUBSTITUTE(連結実質赤字比率に係る赤字・黒字の構成分析!I$40,"▲", "-")), 2)), NA())</f>
        <v>0</v>
      </c>
      <c r="J30" s="180" t="e">
        <f>IF(ROUND(VALUE(SUBSTITUTE(連結実質赤字比率に係る赤字・黒字の構成分析!J$40,"▲", "-")), 2) &lt; 0, ABS(ROUND(VALUE(SUBSTITUTE(連結実質赤字比率に係る赤字・黒字の構成分析!J$40,"▲", "-")), 2)), NA())</f>
        <v>#N/A</v>
      </c>
      <c r="K30" s="180">
        <f>IF(ROUND(VALUE(SUBSTITUTE(連結実質赤字比率に係る赤字・黒字の構成分析!J$40,"▲", "-")), 2) &gt;= 0, ABS(ROUND(VALUE(SUBSTITUTE(連結実質赤字比率に係る赤字・黒字の構成分析!J$40,"▲", "-")), 2)), NA())</f>
        <v>0</v>
      </c>
    </row>
    <row r="31" spans="1:11">
      <c r="A31" s="180" t="str">
        <f>IF(連結実質赤字比率に係る赤字・黒字の構成分析!C$39="",NA(),連結実質赤字比率に係る赤字・黒字の構成分析!C$39)</f>
        <v>国民健康保険特別会計</v>
      </c>
      <c r="B31" s="180" t="e">
        <f>IF(ROUND(VALUE(SUBSTITUTE(連結実質赤字比率に係る赤字・黒字の構成分析!F$39,"▲", "-")), 2) &lt; 0, ABS(ROUND(VALUE(SUBSTITUTE(連結実質赤字比率に係る赤字・黒字の構成分析!F$39,"▲", "-")), 2)), NA())</f>
        <v>#N/A</v>
      </c>
      <c r="C31" s="180">
        <f>IF(ROUND(VALUE(SUBSTITUTE(連結実質赤字比率に係る赤字・黒字の構成分析!F$39,"▲", "-")), 2) &gt;= 0, ABS(ROUND(VALUE(SUBSTITUTE(連結実質赤字比率に係る赤字・黒字の構成分析!F$39,"▲", "-")), 2)), NA())</f>
        <v>0.47</v>
      </c>
      <c r="D31" s="180" t="e">
        <f>IF(ROUND(VALUE(SUBSTITUTE(連結実質赤字比率に係る赤字・黒字の構成分析!G$39,"▲", "-")), 2) &lt; 0, ABS(ROUND(VALUE(SUBSTITUTE(連結実質赤字比率に係る赤字・黒字の構成分析!G$39,"▲", "-")), 2)), NA())</f>
        <v>#N/A</v>
      </c>
      <c r="E31" s="180">
        <f>IF(ROUND(VALUE(SUBSTITUTE(連結実質赤字比率に係る赤字・黒字の構成分析!G$39,"▲", "-")), 2) &gt;= 0, ABS(ROUND(VALUE(SUBSTITUTE(連結実質赤字比率に係る赤字・黒字の構成分析!G$39,"▲", "-")), 2)), NA())</f>
        <v>0.09</v>
      </c>
      <c r="F31" s="180" t="e">
        <f>IF(ROUND(VALUE(SUBSTITUTE(連結実質赤字比率に係る赤字・黒字の構成分析!H$39,"▲", "-")), 2) &lt; 0, ABS(ROUND(VALUE(SUBSTITUTE(連結実質赤字比率に係る赤字・黒字の構成分析!H$39,"▲", "-")), 2)), NA())</f>
        <v>#N/A</v>
      </c>
      <c r="G31" s="180">
        <f>IF(ROUND(VALUE(SUBSTITUTE(連結実質赤字比率に係る赤字・黒字の構成分析!H$39,"▲", "-")), 2) &gt;= 0, ABS(ROUND(VALUE(SUBSTITUTE(連結実質赤字比率に係る赤字・黒字の構成分析!H$39,"▲", "-")), 2)), NA())</f>
        <v>0.01</v>
      </c>
      <c r="H31" s="180" t="e">
        <f>IF(ROUND(VALUE(SUBSTITUTE(連結実質赤字比率に係る赤字・黒字の構成分析!I$39,"▲", "-")), 2) &lt; 0, ABS(ROUND(VALUE(SUBSTITUTE(連結実質赤字比率に係る赤字・黒字の構成分析!I$39,"▲", "-")), 2)), NA())</f>
        <v>#N/A</v>
      </c>
      <c r="I31" s="180">
        <f>IF(ROUND(VALUE(SUBSTITUTE(連結実質赤字比率に係る赤字・黒字の構成分析!I$39,"▲", "-")), 2) &gt;= 0, ABS(ROUND(VALUE(SUBSTITUTE(連結実質赤字比率に係る赤字・黒字の構成分析!I$39,"▲", "-")), 2)), NA())</f>
        <v>0.04</v>
      </c>
      <c r="J31" s="180" t="e">
        <f>IF(ROUND(VALUE(SUBSTITUTE(連結実質赤字比率に係る赤字・黒字の構成分析!J$39,"▲", "-")), 2) &lt; 0, ABS(ROUND(VALUE(SUBSTITUTE(連結実質赤字比率に係る赤字・黒字の構成分析!J$39,"▲", "-")), 2)), NA())</f>
        <v>#N/A</v>
      </c>
      <c r="K31" s="180">
        <f>IF(ROUND(VALUE(SUBSTITUTE(連結実質赤字比率に係る赤字・黒字の構成分析!J$39,"▲", "-")), 2) &gt;= 0, ABS(ROUND(VALUE(SUBSTITUTE(連結実質赤字比率に係る赤字・黒字の構成分析!J$39,"▲", "-")), 2)), NA())</f>
        <v>0</v>
      </c>
    </row>
    <row r="32" spans="1:11">
      <c r="A32" s="180" t="str">
        <f>IF(連結実質赤字比率に係る赤字・黒字の構成分析!C$38="",NA(),連結実質赤字比率に係る赤字・黒字の構成分析!C$38)</f>
        <v>後期高齢者医療特別会計</v>
      </c>
      <c r="B32" s="180" t="e">
        <f>IF(ROUND(VALUE(SUBSTITUTE(連結実質赤字比率に係る赤字・黒字の構成分析!F$38,"▲", "-")), 2) &lt; 0, ABS(ROUND(VALUE(SUBSTITUTE(連結実質赤字比率に係る赤字・黒字の構成分析!F$38,"▲", "-")), 2)), NA())</f>
        <v>#N/A</v>
      </c>
      <c r="C32" s="180">
        <f>IF(ROUND(VALUE(SUBSTITUTE(連結実質赤字比率に係る赤字・黒字の構成分析!F$38,"▲", "-")), 2) &gt;= 0, ABS(ROUND(VALUE(SUBSTITUTE(連結実質赤字比率に係る赤字・黒字の構成分析!F$38,"▲", "-")), 2)), NA())</f>
        <v>0.03</v>
      </c>
      <c r="D32" s="180" t="e">
        <f>IF(ROUND(VALUE(SUBSTITUTE(連結実質赤字比率に係る赤字・黒字の構成分析!G$38,"▲", "-")), 2) &lt; 0, ABS(ROUND(VALUE(SUBSTITUTE(連結実質赤字比率に係る赤字・黒字の構成分析!G$38,"▲", "-")), 2)), NA())</f>
        <v>#N/A</v>
      </c>
      <c r="E32" s="180">
        <f>IF(ROUND(VALUE(SUBSTITUTE(連結実質赤字比率に係る赤字・黒字の構成分析!G$38,"▲", "-")), 2) &gt;= 0, ABS(ROUND(VALUE(SUBSTITUTE(連結実質赤字比率に係る赤字・黒字の構成分析!G$38,"▲", "-")), 2)), NA())</f>
        <v>0</v>
      </c>
      <c r="F32" s="180" t="e">
        <f>IF(ROUND(VALUE(SUBSTITUTE(連結実質赤字比率に係る赤字・黒字の構成分析!H$38,"▲", "-")), 2) &lt; 0, ABS(ROUND(VALUE(SUBSTITUTE(連結実質赤字比率に係る赤字・黒字の構成分析!H$38,"▲", "-")), 2)), NA())</f>
        <v>#N/A</v>
      </c>
      <c r="G32" s="180">
        <f>IF(ROUND(VALUE(SUBSTITUTE(連結実質赤字比率に係る赤字・黒字の構成分析!H$38,"▲", "-")), 2) &gt;= 0, ABS(ROUND(VALUE(SUBSTITUTE(連結実質赤字比率に係る赤字・黒字の構成分析!H$38,"▲", "-")), 2)), NA())</f>
        <v>0.02</v>
      </c>
      <c r="H32" s="180" t="e">
        <f>IF(ROUND(VALUE(SUBSTITUTE(連結実質赤字比率に係る赤字・黒字の構成分析!I$38,"▲", "-")), 2) &lt; 0, ABS(ROUND(VALUE(SUBSTITUTE(連結実質赤字比率に係る赤字・黒字の構成分析!I$38,"▲", "-")), 2)), NA())</f>
        <v>#N/A</v>
      </c>
      <c r="I32" s="180">
        <f>IF(ROUND(VALUE(SUBSTITUTE(連結実質赤字比率に係る赤字・黒字の構成分析!I$38,"▲", "-")), 2) &gt;= 0, ABS(ROUND(VALUE(SUBSTITUTE(連結実質赤字比率に係る赤字・黒字の構成分析!I$38,"▲", "-")), 2)), NA())</f>
        <v>0.01</v>
      </c>
      <c r="J32" s="180" t="e">
        <f>IF(ROUND(VALUE(SUBSTITUTE(連結実質赤字比率に係る赤字・黒字の構成分析!J$38,"▲", "-")), 2) &lt; 0, ABS(ROUND(VALUE(SUBSTITUTE(連結実質赤字比率に係る赤字・黒字の構成分析!J$38,"▲", "-")), 2)), NA())</f>
        <v>#N/A</v>
      </c>
      <c r="K32" s="180">
        <f>IF(ROUND(VALUE(SUBSTITUTE(連結実質赤字比率に係る赤字・黒字の構成分析!J$38,"▲", "-")), 2) &gt;= 0, ABS(ROUND(VALUE(SUBSTITUTE(連結実質赤字比率に係る赤字・黒字の構成分析!J$38,"▲", "-")), 2)), NA())</f>
        <v>0.01</v>
      </c>
    </row>
    <row r="33" spans="1:16">
      <c r="A33" s="180" t="str">
        <f>IF(連結実質赤字比率に係る赤字・黒字の構成分析!C$37="",NA(),連結実質赤字比率に係る赤字・黒字の構成分析!C$37)</f>
        <v>風ぐるま事業特別会計</v>
      </c>
      <c r="B33" s="180" t="e">
        <f>IF(ROUND(VALUE(SUBSTITUTE(連結実質赤字比率に係る赤字・黒字の構成分析!F$37,"▲", "-")), 2) &lt; 0, ABS(ROUND(VALUE(SUBSTITUTE(連結実質赤字比率に係る赤字・黒字の構成分析!F$37,"▲", "-")), 2)), NA())</f>
        <v>#N/A</v>
      </c>
      <c r="C33" s="180">
        <f>IF(ROUND(VALUE(SUBSTITUTE(連結実質赤字比率に係る赤字・黒字の構成分析!F$37,"▲", "-")), 2) &gt;= 0, ABS(ROUND(VALUE(SUBSTITUTE(連結実質赤字比率に係る赤字・黒字の構成分析!F$37,"▲", "-")), 2)), NA())</f>
        <v>0.09</v>
      </c>
      <c r="D33" s="180" t="e">
        <f>IF(ROUND(VALUE(SUBSTITUTE(連結実質赤字比率に係る赤字・黒字の構成分析!G$37,"▲", "-")), 2) &lt; 0, ABS(ROUND(VALUE(SUBSTITUTE(連結実質赤字比率に係る赤字・黒字の構成分析!G$37,"▲", "-")), 2)), NA())</f>
        <v>#N/A</v>
      </c>
      <c r="E33" s="180">
        <f>IF(ROUND(VALUE(SUBSTITUTE(連結実質赤字比率に係る赤字・黒字の構成分析!G$37,"▲", "-")), 2) &gt;= 0, ABS(ROUND(VALUE(SUBSTITUTE(連結実質赤字比率に係る赤字・黒字の構成分析!G$37,"▲", "-")), 2)), NA())</f>
        <v>0.09</v>
      </c>
      <c r="F33" s="180" t="e">
        <f>IF(ROUND(VALUE(SUBSTITUTE(連結実質赤字比率に係る赤字・黒字の構成分析!H$37,"▲", "-")), 2) &lt; 0, ABS(ROUND(VALUE(SUBSTITUTE(連結実質赤字比率に係る赤字・黒字の構成分析!H$37,"▲", "-")), 2)), NA())</f>
        <v>#N/A</v>
      </c>
      <c r="G33" s="180">
        <f>IF(ROUND(VALUE(SUBSTITUTE(連結実質赤字比率に係る赤字・黒字の構成分析!H$37,"▲", "-")), 2) &gt;= 0, ABS(ROUND(VALUE(SUBSTITUTE(連結実質赤字比率に係る赤字・黒字の構成分析!H$37,"▲", "-")), 2)), NA())</f>
        <v>0.15</v>
      </c>
      <c r="H33" s="180" t="e">
        <f>IF(ROUND(VALUE(SUBSTITUTE(連結実質赤字比率に係る赤字・黒字の構成分析!I$37,"▲", "-")), 2) &lt; 0, ABS(ROUND(VALUE(SUBSTITUTE(連結実質赤字比率に係る赤字・黒字の構成分析!I$37,"▲", "-")), 2)), NA())</f>
        <v>#N/A</v>
      </c>
      <c r="I33" s="180">
        <f>IF(ROUND(VALUE(SUBSTITUTE(連結実質赤字比率に係る赤字・黒字の構成分析!I$37,"▲", "-")), 2) &gt;= 0, ABS(ROUND(VALUE(SUBSTITUTE(連結実質赤字比率に係る赤字・黒字の構成分析!I$37,"▲", "-")), 2)), NA())</f>
        <v>0.03</v>
      </c>
      <c r="J33" s="180" t="e">
        <f>IF(ROUND(VALUE(SUBSTITUTE(連結実質赤字比率に係る赤字・黒字の構成分析!J$37,"▲", "-")), 2) &lt; 0, ABS(ROUND(VALUE(SUBSTITUTE(連結実質赤字比率に係る赤字・黒字の構成分析!J$37,"▲", "-")), 2)), NA())</f>
        <v>#N/A</v>
      </c>
      <c r="K33" s="180">
        <f>IF(ROUND(VALUE(SUBSTITUTE(連結実質赤字比率に係る赤字・黒字の構成分析!J$37,"▲", "-")), 2) &gt;= 0, ABS(ROUND(VALUE(SUBSTITUTE(連結実質赤字比率に係る赤字・黒字の構成分析!J$37,"▲", "-")), 2)), NA())</f>
        <v>0.09</v>
      </c>
    </row>
    <row r="34" spans="1:16">
      <c r="A34" s="180" t="str">
        <f>IF(連結実質赤字比率に係る赤字・黒字の構成分析!C$36="",NA(),連結実質赤字比率に係る赤字・黒字の構成分析!C$36)</f>
        <v>介護保険事業特別会計</v>
      </c>
      <c r="B34" s="180" t="e">
        <f>IF(ROUND(VALUE(SUBSTITUTE(連結実質赤字比率に係る赤字・黒字の構成分析!F$36,"▲", "-")), 2) &lt; 0, ABS(ROUND(VALUE(SUBSTITUTE(連結実質赤字比率に係る赤字・黒字の構成分析!F$36,"▲", "-")), 2)), NA())</f>
        <v>#N/A</v>
      </c>
      <c r="C34" s="180">
        <f>IF(ROUND(VALUE(SUBSTITUTE(連結実質赤字比率に係る赤字・黒字の構成分析!F$36,"▲", "-")), 2) &gt;= 0, ABS(ROUND(VALUE(SUBSTITUTE(連結実質赤字比率に係る赤字・黒字の構成分析!F$36,"▲", "-")), 2)), NA())</f>
        <v>0.15</v>
      </c>
      <c r="D34" s="180" t="e">
        <f>IF(ROUND(VALUE(SUBSTITUTE(連結実質赤字比率に係る赤字・黒字の構成分析!G$36,"▲", "-")), 2) &lt; 0, ABS(ROUND(VALUE(SUBSTITUTE(連結実質赤字比率に係る赤字・黒字の構成分析!G$36,"▲", "-")), 2)), NA())</f>
        <v>#N/A</v>
      </c>
      <c r="E34" s="180">
        <f>IF(ROUND(VALUE(SUBSTITUTE(連結実質赤字比率に係る赤字・黒字の構成分析!G$36,"▲", "-")), 2) &gt;= 0, ABS(ROUND(VALUE(SUBSTITUTE(連結実質赤字比率に係る赤字・黒字の構成分析!G$36,"▲", "-")), 2)), NA())</f>
        <v>0.1</v>
      </c>
      <c r="F34" s="180" t="e">
        <f>IF(ROUND(VALUE(SUBSTITUTE(連結実質赤字比率に係る赤字・黒字の構成分析!H$36,"▲", "-")), 2) &lt; 0, ABS(ROUND(VALUE(SUBSTITUTE(連結実質赤字比率に係る赤字・黒字の構成分析!H$36,"▲", "-")), 2)), NA())</f>
        <v>#N/A</v>
      </c>
      <c r="G34" s="180">
        <f>IF(ROUND(VALUE(SUBSTITUTE(連結実質赤字比率に係る赤字・黒字の構成分析!H$36,"▲", "-")), 2) &gt;= 0, ABS(ROUND(VALUE(SUBSTITUTE(連結実質赤字比率に係る赤字・黒字の構成分析!H$36,"▲", "-")), 2)), NA())</f>
        <v>0.31</v>
      </c>
      <c r="H34" s="180" t="e">
        <f>IF(ROUND(VALUE(SUBSTITUTE(連結実質赤字比率に係る赤字・黒字の構成分析!I$36,"▲", "-")), 2) &lt; 0, ABS(ROUND(VALUE(SUBSTITUTE(連結実質赤字比率に係る赤字・黒字の構成分析!I$36,"▲", "-")), 2)), NA())</f>
        <v>#N/A</v>
      </c>
      <c r="I34" s="180">
        <f>IF(ROUND(VALUE(SUBSTITUTE(連結実質赤字比率に係る赤字・黒字の構成分析!I$36,"▲", "-")), 2) &gt;= 0, ABS(ROUND(VALUE(SUBSTITUTE(連結実質赤字比率に係る赤字・黒字の構成分析!I$36,"▲", "-")), 2)), NA())</f>
        <v>0.33</v>
      </c>
      <c r="J34" s="180" t="e">
        <f>IF(ROUND(VALUE(SUBSTITUTE(連結実質赤字比率に係る赤字・黒字の構成分析!J$36,"▲", "-")), 2) &lt; 0, ABS(ROUND(VALUE(SUBSTITUTE(連結実質赤字比率に係る赤字・黒字の構成分析!J$36,"▲", "-")), 2)), NA())</f>
        <v>#N/A</v>
      </c>
      <c r="K34" s="180">
        <f>IF(ROUND(VALUE(SUBSTITUTE(連結実質赤字比率に係る赤字・黒字の構成分析!J$36,"▲", "-")), 2) &gt;= 0, ABS(ROUND(VALUE(SUBSTITUTE(連結実質赤字比率に係る赤字・黒字の構成分析!J$36,"▲", "-")), 2)), NA())</f>
        <v>0.62</v>
      </c>
    </row>
    <row r="35" spans="1:16">
      <c r="A35" s="180" t="str">
        <f>IF(連結実質赤字比率に係る赤字・黒字の構成分析!C$35="",NA(),連結実質赤字比率に係る赤字・黒字の構成分析!C$35)</f>
        <v>一般会計</v>
      </c>
      <c r="B35" s="180" t="e">
        <f>IF(ROUND(VALUE(SUBSTITUTE(連結実質赤字比率に係る赤字・黒字の構成分析!F$35,"▲", "-")), 2) &lt; 0, ABS(ROUND(VALUE(SUBSTITUTE(連結実質赤字比率に係る赤字・黒字の構成分析!F$35,"▲", "-")), 2)), NA())</f>
        <v>#N/A</v>
      </c>
      <c r="C35" s="180">
        <f>IF(ROUND(VALUE(SUBSTITUTE(連結実質赤字比率に係る赤字・黒字の構成分析!F$35,"▲", "-")), 2) &gt;= 0, ABS(ROUND(VALUE(SUBSTITUTE(連結実質赤字比率に係る赤字・黒字の構成分析!F$35,"▲", "-")), 2)), NA())</f>
        <v>3.1</v>
      </c>
      <c r="D35" s="180" t="e">
        <f>IF(ROUND(VALUE(SUBSTITUTE(連結実質赤字比率に係る赤字・黒字の構成分析!G$35,"▲", "-")), 2) &lt; 0, ABS(ROUND(VALUE(SUBSTITUTE(連結実質赤字比率に係る赤字・黒字の構成分析!G$35,"▲", "-")), 2)), NA())</f>
        <v>#N/A</v>
      </c>
      <c r="E35" s="180">
        <f>IF(ROUND(VALUE(SUBSTITUTE(連結実質赤字比率に係る赤字・黒字の構成分析!G$35,"▲", "-")), 2) &gt;= 0, ABS(ROUND(VALUE(SUBSTITUTE(連結実質赤字比率に係る赤字・黒字の構成分析!G$35,"▲", "-")), 2)), NA())</f>
        <v>3.53</v>
      </c>
      <c r="F35" s="180" t="e">
        <f>IF(ROUND(VALUE(SUBSTITUTE(連結実質赤字比率に係る赤字・黒字の構成分析!H$35,"▲", "-")), 2) &lt; 0, ABS(ROUND(VALUE(SUBSTITUTE(連結実質赤字比率に係る赤字・黒字の構成分析!H$35,"▲", "-")), 2)), NA())</f>
        <v>#N/A</v>
      </c>
      <c r="G35" s="180">
        <f>IF(ROUND(VALUE(SUBSTITUTE(連結実質赤字比率に係る赤字・黒字の構成分析!H$35,"▲", "-")), 2) &gt;= 0, ABS(ROUND(VALUE(SUBSTITUTE(連結実質赤字比率に係る赤字・黒字の構成分析!H$35,"▲", "-")), 2)), NA())</f>
        <v>4.88</v>
      </c>
      <c r="H35" s="180" t="e">
        <f>IF(ROUND(VALUE(SUBSTITUTE(連結実質赤字比率に係る赤字・黒字の構成分析!I$35,"▲", "-")), 2) &lt; 0, ABS(ROUND(VALUE(SUBSTITUTE(連結実質赤字比率に係る赤字・黒字の構成分析!I$35,"▲", "-")), 2)), NA())</f>
        <v>#N/A</v>
      </c>
      <c r="I35" s="180">
        <f>IF(ROUND(VALUE(SUBSTITUTE(連結実質赤字比率に係る赤字・黒字の構成分析!I$35,"▲", "-")), 2) &gt;= 0, ABS(ROUND(VALUE(SUBSTITUTE(連結実質赤字比率に係る赤字・黒字の構成分析!I$35,"▲", "-")), 2)), NA())</f>
        <v>1.96</v>
      </c>
      <c r="J35" s="180" t="e">
        <f>IF(ROUND(VALUE(SUBSTITUTE(連結実質赤字比率に係る赤字・黒字の構成分析!J$35,"▲", "-")), 2) &lt; 0, ABS(ROUND(VALUE(SUBSTITUTE(連結実質赤字比率に係る赤字・黒字の構成分析!J$35,"▲", "-")), 2)), NA())</f>
        <v>#N/A</v>
      </c>
      <c r="K35" s="180">
        <f>IF(ROUND(VALUE(SUBSTITUTE(連結実質赤字比率に係る赤字・黒字の構成分析!J$35,"▲", "-")), 2) &gt;= 0, ABS(ROUND(VALUE(SUBSTITUTE(連結実質赤字比率に係る赤字・黒字の構成分析!J$35,"▲", "-")), 2)), NA())</f>
        <v>1.86</v>
      </c>
    </row>
    <row r="36" spans="1:16">
      <c r="A36" s="180" t="str">
        <f>IF(連結実質赤字比率に係る赤字・黒字の構成分析!C$34="",NA(),連結実質赤字比率に係る赤字・黒字の構成分析!C$34)</f>
        <v>病院事業会計</v>
      </c>
      <c r="B36" s="180" t="e">
        <f>IF(ROUND(VALUE(SUBSTITUTE(連結実質赤字比率に係る赤字・黒字の構成分析!F$34,"▲", "-")), 2) &lt; 0, ABS(ROUND(VALUE(SUBSTITUTE(連結実質赤字比率に係る赤字・黒字の構成分析!F$34,"▲", "-")), 2)), NA())</f>
        <v>#N/A</v>
      </c>
      <c r="C36" s="180">
        <f>IF(ROUND(VALUE(SUBSTITUTE(連結実質赤字比率に係る赤字・黒字の構成分析!F$34,"▲", "-")), 2) &gt;= 0, ABS(ROUND(VALUE(SUBSTITUTE(連結実質赤字比率に係る赤字・黒字の構成分析!F$34,"▲", "-")), 2)), NA())</f>
        <v>17.75</v>
      </c>
      <c r="D36" s="180" t="e">
        <f>IF(ROUND(VALUE(SUBSTITUTE(連結実質赤字比率に係る赤字・黒字の構成分析!G$34,"▲", "-")), 2) &lt; 0, ABS(ROUND(VALUE(SUBSTITUTE(連結実質赤字比率に係る赤字・黒字の構成分析!G$34,"▲", "-")), 2)), NA())</f>
        <v>#N/A</v>
      </c>
      <c r="E36" s="180">
        <f>IF(ROUND(VALUE(SUBSTITUTE(連結実質赤字比率に係る赤字・黒字の構成分析!G$34,"▲", "-")), 2) &gt;= 0, ABS(ROUND(VALUE(SUBSTITUTE(連結実質赤字比率に係る赤字・黒字の構成分析!G$34,"▲", "-")), 2)), NA())</f>
        <v>17.420000000000002</v>
      </c>
      <c r="F36" s="180" t="e">
        <f>IF(ROUND(VALUE(SUBSTITUTE(連結実質赤字比率に係る赤字・黒字の構成分析!H$34,"▲", "-")), 2) &lt; 0, ABS(ROUND(VALUE(SUBSTITUTE(連結実質赤字比率に係る赤字・黒字の構成分析!H$34,"▲", "-")), 2)), NA())</f>
        <v>#N/A</v>
      </c>
      <c r="G36" s="180">
        <f>IF(ROUND(VALUE(SUBSTITUTE(連結実質赤字比率に係る赤字・黒字の構成分析!H$34,"▲", "-")), 2) &gt;= 0, ABS(ROUND(VALUE(SUBSTITUTE(連結実質赤字比率に係る赤字・黒字の構成分析!H$34,"▲", "-")), 2)), NA())</f>
        <v>17.690000000000001</v>
      </c>
      <c r="H36" s="180" t="e">
        <f>IF(ROUND(VALUE(SUBSTITUTE(連結実質赤字比率に係る赤字・黒字の構成分析!I$34,"▲", "-")), 2) &lt; 0, ABS(ROUND(VALUE(SUBSTITUTE(連結実質赤字比率に係る赤字・黒字の構成分析!I$34,"▲", "-")), 2)), NA())</f>
        <v>#N/A</v>
      </c>
      <c r="I36" s="180">
        <f>IF(ROUND(VALUE(SUBSTITUTE(連結実質赤字比率に係る赤字・黒字の構成分析!I$34,"▲", "-")), 2) &gt;= 0, ABS(ROUND(VALUE(SUBSTITUTE(連結実質赤字比率に係る赤字・黒字の構成分析!I$34,"▲", "-")), 2)), NA())</f>
        <v>17.8</v>
      </c>
      <c r="J36" s="180" t="e">
        <f>IF(ROUND(VALUE(SUBSTITUTE(連結実質赤字比率に係る赤字・黒字の構成分析!J$34,"▲", "-")), 2) &lt; 0, ABS(ROUND(VALUE(SUBSTITUTE(連結実質赤字比率に係る赤字・黒字の構成分析!J$34,"▲", "-")), 2)), NA())</f>
        <v>#N/A</v>
      </c>
      <c r="K36" s="180">
        <f>IF(ROUND(VALUE(SUBSTITUTE(連結実質赤字比率に係る赤字・黒字の構成分析!J$34,"▲", "-")), 2) &gt;= 0, ABS(ROUND(VALUE(SUBSTITUTE(連結実質赤字比率に係る赤字・黒字の構成分析!J$34,"▲", "-")), 2)), NA())</f>
        <v>16.350000000000001</v>
      </c>
    </row>
    <row r="39" spans="1:16">
      <c r="A39" s="149" t="s">
        <v>60</v>
      </c>
    </row>
    <row r="40" spans="1:16">
      <c r="A40" s="181"/>
      <c r="B40" s="181" t="str">
        <f>'実質公債費比率（分子）の構造'!K$44</f>
        <v>H26</v>
      </c>
      <c r="C40" s="181"/>
      <c r="D40" s="181"/>
      <c r="E40" s="181" t="str">
        <f>'実質公債費比率（分子）の構造'!L$44</f>
        <v>H27</v>
      </c>
      <c r="F40" s="181"/>
      <c r="G40" s="181"/>
      <c r="H40" s="181" t="str">
        <f>'実質公債費比率（分子）の構造'!M$44</f>
        <v>H28</v>
      </c>
      <c r="I40" s="181"/>
      <c r="J40" s="181"/>
      <c r="K40" s="181" t="str">
        <f>'実質公債費比率（分子）の構造'!N$44</f>
        <v>H29</v>
      </c>
      <c r="L40" s="181"/>
      <c r="M40" s="181"/>
      <c r="N40" s="181" t="str">
        <f>'実質公債費比率（分子）の構造'!O$44</f>
        <v>H30</v>
      </c>
      <c r="O40" s="181"/>
      <c r="P40" s="181"/>
    </row>
    <row r="41" spans="1:16">
      <c r="A41" s="181"/>
      <c r="B41" s="181" t="s">
        <v>61</v>
      </c>
      <c r="C41" s="181"/>
      <c r="D41" s="181" t="s">
        <v>62</v>
      </c>
      <c r="E41" s="181" t="s">
        <v>61</v>
      </c>
      <c r="F41" s="181"/>
      <c r="G41" s="181" t="s">
        <v>62</v>
      </c>
      <c r="H41" s="181" t="s">
        <v>61</v>
      </c>
      <c r="I41" s="181"/>
      <c r="J41" s="181" t="s">
        <v>62</v>
      </c>
      <c r="K41" s="181" t="s">
        <v>61</v>
      </c>
      <c r="L41" s="181"/>
      <c r="M41" s="181" t="s">
        <v>62</v>
      </c>
      <c r="N41" s="181" t="s">
        <v>61</v>
      </c>
      <c r="O41" s="181"/>
      <c r="P41" s="181" t="s">
        <v>62</v>
      </c>
    </row>
    <row r="42" spans="1:16">
      <c r="A42" s="181" t="s">
        <v>63</v>
      </c>
      <c r="B42" s="181"/>
      <c r="C42" s="181"/>
      <c r="D42" s="181">
        <f>'実質公債費比率（分子）の構造'!K$52</f>
        <v>761</v>
      </c>
      <c r="E42" s="181"/>
      <c r="F42" s="181"/>
      <c r="G42" s="181">
        <f>'実質公債費比率（分子）の構造'!L$52</f>
        <v>741</v>
      </c>
      <c r="H42" s="181"/>
      <c r="I42" s="181"/>
      <c r="J42" s="181">
        <f>'実質公債費比率（分子）の構造'!M$52</f>
        <v>736</v>
      </c>
      <c r="K42" s="181"/>
      <c r="L42" s="181"/>
      <c r="M42" s="181">
        <f>'実質公債費比率（分子）の構造'!N$52</f>
        <v>706</v>
      </c>
      <c r="N42" s="181"/>
      <c r="O42" s="181"/>
      <c r="P42" s="181">
        <f>'実質公債費比率（分子）の構造'!O$52</f>
        <v>678</v>
      </c>
    </row>
    <row r="43" spans="1:16">
      <c r="A43" s="181" t="s">
        <v>64</v>
      </c>
      <c r="B43" s="181" t="str">
        <f>'実質公債費比率（分子）の構造'!K$51</f>
        <v>-</v>
      </c>
      <c r="C43" s="181"/>
      <c r="D43" s="181"/>
      <c r="E43" s="181" t="str">
        <f>'実質公債費比率（分子）の構造'!L$51</f>
        <v>-</v>
      </c>
      <c r="F43" s="181"/>
      <c r="G43" s="181"/>
      <c r="H43" s="181" t="str">
        <f>'実質公債費比率（分子）の構造'!M$51</f>
        <v>-</v>
      </c>
      <c r="I43" s="181"/>
      <c r="J43" s="181"/>
      <c r="K43" s="181">
        <f>'実質公債費比率（分子）の構造'!N$51</f>
        <v>0</v>
      </c>
      <c r="L43" s="181"/>
      <c r="M43" s="181"/>
      <c r="N43" s="181">
        <f>'実質公債費比率（分子）の構造'!O$51</f>
        <v>0</v>
      </c>
      <c r="O43" s="181"/>
      <c r="P43" s="181"/>
    </row>
    <row r="44" spans="1:16">
      <c r="A44" s="181" t="s">
        <v>65</v>
      </c>
      <c r="B44" s="181">
        <f>'実質公債費比率（分子）の構造'!K$50</f>
        <v>5</v>
      </c>
      <c r="C44" s="181"/>
      <c r="D44" s="181"/>
      <c r="E44" s="181">
        <f>'実質公債費比率（分子）の構造'!L$50</f>
        <v>5</v>
      </c>
      <c r="F44" s="181"/>
      <c r="G44" s="181"/>
      <c r="H44" s="181">
        <f>'実質公債費比率（分子）の構造'!M$50</f>
        <v>5</v>
      </c>
      <c r="I44" s="181"/>
      <c r="J44" s="181"/>
      <c r="K44" s="181">
        <f>'実質公債費比率（分子）の構造'!N$50</f>
        <v>5</v>
      </c>
      <c r="L44" s="181"/>
      <c r="M44" s="181"/>
      <c r="N44" s="181">
        <f>'実質公債費比率（分子）の構造'!O$50</f>
        <v>5</v>
      </c>
      <c r="O44" s="181"/>
      <c r="P44" s="181"/>
    </row>
    <row r="45" spans="1:16">
      <c r="A45" s="181" t="s">
        <v>66</v>
      </c>
      <c r="B45" s="181">
        <f>'実質公債費比率（分子）の構造'!K$49</f>
        <v>24</v>
      </c>
      <c r="C45" s="181"/>
      <c r="D45" s="181"/>
      <c r="E45" s="181">
        <f>'実質公債費比率（分子）の構造'!L$49</f>
        <v>24</v>
      </c>
      <c r="F45" s="181"/>
      <c r="G45" s="181"/>
      <c r="H45" s="181">
        <f>'実質公債費比率（分子）の構造'!M$49</f>
        <v>24</v>
      </c>
      <c r="I45" s="181"/>
      <c r="J45" s="181"/>
      <c r="K45" s="181">
        <f>'実質公債費比率（分子）の構造'!N$49</f>
        <v>24</v>
      </c>
      <c r="L45" s="181"/>
      <c r="M45" s="181"/>
      <c r="N45" s="181">
        <f>'実質公債費比率（分子）の構造'!O$49</f>
        <v>24</v>
      </c>
      <c r="O45" s="181"/>
      <c r="P45" s="181"/>
    </row>
    <row r="46" spans="1:16">
      <c r="A46" s="181" t="s">
        <v>67</v>
      </c>
      <c r="B46" s="181">
        <f>'実質公債費比率（分子）の構造'!K$48</f>
        <v>161</v>
      </c>
      <c r="C46" s="181"/>
      <c r="D46" s="181"/>
      <c r="E46" s="181">
        <f>'実質公債費比率（分子）の構造'!L$48</f>
        <v>152</v>
      </c>
      <c r="F46" s="181"/>
      <c r="G46" s="181"/>
      <c r="H46" s="181">
        <f>'実質公債費比率（分子）の構造'!M$48</f>
        <v>170</v>
      </c>
      <c r="I46" s="181"/>
      <c r="J46" s="181"/>
      <c r="K46" s="181">
        <f>'実質公債費比率（分子）の構造'!N$48</f>
        <v>179</v>
      </c>
      <c r="L46" s="181"/>
      <c r="M46" s="181"/>
      <c r="N46" s="181">
        <f>'実質公債費比率（分子）の構造'!O$48</f>
        <v>175</v>
      </c>
      <c r="O46" s="181"/>
      <c r="P46" s="181"/>
    </row>
    <row r="47" spans="1:16">
      <c r="A47" s="181" t="s">
        <v>68</v>
      </c>
      <c r="B47" s="181" t="str">
        <f>'実質公債費比率（分子）の構造'!K$47</f>
        <v>-</v>
      </c>
      <c r="C47" s="181"/>
      <c r="D47" s="181"/>
      <c r="E47" s="181" t="str">
        <f>'実質公債費比率（分子）の構造'!L$47</f>
        <v>-</v>
      </c>
      <c r="F47" s="181"/>
      <c r="G47" s="181"/>
      <c r="H47" s="181" t="str">
        <f>'実質公債費比率（分子）の構造'!M$47</f>
        <v>-</v>
      </c>
      <c r="I47" s="181"/>
      <c r="J47" s="181"/>
      <c r="K47" s="181" t="str">
        <f>'実質公債費比率（分子）の構造'!N$47</f>
        <v>-</v>
      </c>
      <c r="L47" s="181"/>
      <c r="M47" s="181"/>
      <c r="N47" s="181" t="str">
        <f>'実質公債費比率（分子）の構造'!O$47</f>
        <v>-</v>
      </c>
      <c r="O47" s="181"/>
      <c r="P47" s="181"/>
    </row>
    <row r="48" spans="1:16">
      <c r="A48" s="181" t="s">
        <v>69</v>
      </c>
      <c r="B48" s="181" t="str">
        <f>'実質公債費比率（分子）の構造'!K$46</f>
        <v>-</v>
      </c>
      <c r="C48" s="181"/>
      <c r="D48" s="181"/>
      <c r="E48" s="181" t="str">
        <f>'実質公債費比率（分子）の構造'!L$46</f>
        <v>-</v>
      </c>
      <c r="F48" s="181"/>
      <c r="G48" s="181"/>
      <c r="H48" s="181" t="str">
        <f>'実質公債費比率（分子）の構造'!M$46</f>
        <v>-</v>
      </c>
      <c r="I48" s="181"/>
      <c r="J48" s="181"/>
      <c r="K48" s="181" t="str">
        <f>'実質公債費比率（分子）の構造'!N$46</f>
        <v>-</v>
      </c>
      <c r="L48" s="181"/>
      <c r="M48" s="181"/>
      <c r="N48" s="181" t="str">
        <f>'実質公債費比率（分子）の構造'!O$46</f>
        <v>-</v>
      </c>
      <c r="O48" s="181"/>
      <c r="P48" s="181"/>
    </row>
    <row r="49" spans="1:16">
      <c r="A49" s="181" t="s">
        <v>70</v>
      </c>
      <c r="B49" s="181">
        <f>'実質公債費比率（分子）の構造'!K$45</f>
        <v>700</v>
      </c>
      <c r="C49" s="181"/>
      <c r="D49" s="181"/>
      <c r="E49" s="181">
        <f>'実質公債費比率（分子）の構造'!L$45</f>
        <v>682</v>
      </c>
      <c r="F49" s="181"/>
      <c r="G49" s="181"/>
      <c r="H49" s="181">
        <f>'実質公債費比率（分子）の構造'!M$45</f>
        <v>649</v>
      </c>
      <c r="I49" s="181"/>
      <c r="J49" s="181"/>
      <c r="K49" s="181">
        <f>'実質公債費比率（分子）の構造'!N$45</f>
        <v>589</v>
      </c>
      <c r="L49" s="181"/>
      <c r="M49" s="181"/>
      <c r="N49" s="181">
        <f>'実質公債費比率（分子）の構造'!O$45</f>
        <v>571</v>
      </c>
      <c r="O49" s="181"/>
      <c r="P49" s="181"/>
    </row>
    <row r="50" spans="1:16">
      <c r="A50" s="181" t="s">
        <v>71</v>
      </c>
      <c r="B50" s="181" t="e">
        <f>NA()</f>
        <v>#N/A</v>
      </c>
      <c r="C50" s="181">
        <f>IF(ISNUMBER('実質公債費比率（分子）の構造'!K$53),'実質公債費比率（分子）の構造'!K$53,NA())</f>
        <v>129</v>
      </c>
      <c r="D50" s="181" t="e">
        <f>NA()</f>
        <v>#N/A</v>
      </c>
      <c r="E50" s="181" t="e">
        <f>NA()</f>
        <v>#N/A</v>
      </c>
      <c r="F50" s="181">
        <f>IF(ISNUMBER('実質公債費比率（分子）の構造'!L$53),'実質公債費比率（分子）の構造'!L$53,NA())</f>
        <v>122</v>
      </c>
      <c r="G50" s="181" t="e">
        <f>NA()</f>
        <v>#N/A</v>
      </c>
      <c r="H50" s="181" t="e">
        <f>NA()</f>
        <v>#N/A</v>
      </c>
      <c r="I50" s="181">
        <f>IF(ISNUMBER('実質公債費比率（分子）の構造'!M$53),'実質公債費比率（分子）の構造'!M$53,NA())</f>
        <v>112</v>
      </c>
      <c r="J50" s="181" t="e">
        <f>NA()</f>
        <v>#N/A</v>
      </c>
      <c r="K50" s="181" t="e">
        <f>NA()</f>
        <v>#N/A</v>
      </c>
      <c r="L50" s="181">
        <f>IF(ISNUMBER('実質公債費比率（分子）の構造'!N$53),'実質公債費比率（分子）の構造'!N$53,NA())</f>
        <v>91</v>
      </c>
      <c r="M50" s="181" t="e">
        <f>NA()</f>
        <v>#N/A</v>
      </c>
      <c r="N50" s="181" t="e">
        <f>NA()</f>
        <v>#N/A</v>
      </c>
      <c r="O50" s="181">
        <f>IF(ISNUMBER('実質公債費比率（分子）の構造'!O$53),'実質公債費比率（分子）の構造'!O$53,NA())</f>
        <v>97</v>
      </c>
      <c r="P50" s="181" t="e">
        <f>NA()</f>
        <v>#N/A</v>
      </c>
    </row>
    <row r="53" spans="1:16">
      <c r="A53" s="149" t="s">
        <v>72</v>
      </c>
    </row>
    <row r="54" spans="1:16">
      <c r="A54" s="180"/>
      <c r="B54" s="180" t="str">
        <f>'将来負担比率（分子）の構造'!I$40</f>
        <v>H26</v>
      </c>
      <c r="C54" s="180"/>
      <c r="D54" s="180"/>
      <c r="E54" s="180" t="str">
        <f>'将来負担比率（分子）の構造'!J$40</f>
        <v>H27</v>
      </c>
      <c r="F54" s="180"/>
      <c r="G54" s="180"/>
      <c r="H54" s="180" t="str">
        <f>'将来負担比率（分子）の構造'!K$40</f>
        <v>H28</v>
      </c>
      <c r="I54" s="180"/>
      <c r="J54" s="180"/>
      <c r="K54" s="180" t="str">
        <f>'将来負担比率（分子）の構造'!L$40</f>
        <v>H29</v>
      </c>
      <c r="L54" s="180"/>
      <c r="M54" s="180"/>
      <c r="N54" s="180" t="str">
        <f>'将来負担比率（分子）の構造'!M$40</f>
        <v>H30</v>
      </c>
      <c r="O54" s="180"/>
      <c r="P54" s="180"/>
    </row>
    <row r="55" spans="1:16">
      <c r="A55" s="180"/>
      <c r="B55" s="180" t="s">
        <v>73</v>
      </c>
      <c r="C55" s="180"/>
      <c r="D55" s="180" t="s">
        <v>74</v>
      </c>
      <c r="E55" s="180" t="s">
        <v>73</v>
      </c>
      <c r="F55" s="180"/>
      <c r="G55" s="180" t="s">
        <v>74</v>
      </c>
      <c r="H55" s="180" t="s">
        <v>73</v>
      </c>
      <c r="I55" s="180"/>
      <c r="J55" s="180" t="s">
        <v>74</v>
      </c>
      <c r="K55" s="180" t="s">
        <v>73</v>
      </c>
      <c r="L55" s="180"/>
      <c r="M55" s="180" t="s">
        <v>74</v>
      </c>
      <c r="N55" s="180" t="s">
        <v>73</v>
      </c>
      <c r="O55" s="180"/>
      <c r="P55" s="180" t="s">
        <v>74</v>
      </c>
    </row>
    <row r="56" spans="1:16">
      <c r="A56" s="180" t="s">
        <v>43</v>
      </c>
      <c r="B56" s="180"/>
      <c r="C56" s="180"/>
      <c r="D56" s="180">
        <f>'将来負担比率（分子）の構造'!I$52</f>
        <v>5693</v>
      </c>
      <c r="E56" s="180"/>
      <c r="F56" s="180"/>
      <c r="G56" s="180">
        <f>'将来負担比率（分子）の構造'!J$52</f>
        <v>5425</v>
      </c>
      <c r="H56" s="180"/>
      <c r="I56" s="180"/>
      <c r="J56" s="180">
        <f>'将来負担比率（分子）の構造'!K$52</f>
        <v>5232</v>
      </c>
      <c r="K56" s="180"/>
      <c r="L56" s="180"/>
      <c r="M56" s="180">
        <f>'将来負担比率（分子）の構造'!L$52</f>
        <v>6711</v>
      </c>
      <c r="N56" s="180"/>
      <c r="O56" s="180"/>
      <c r="P56" s="180">
        <f>'将来負担比率（分子）の構造'!M$52</f>
        <v>6689</v>
      </c>
    </row>
    <row r="57" spans="1:16">
      <c r="A57" s="180" t="s">
        <v>42</v>
      </c>
      <c r="B57" s="180"/>
      <c r="C57" s="180"/>
      <c r="D57" s="180" t="str">
        <f>'将来負担比率（分子）の構造'!I$51</f>
        <v>-</v>
      </c>
      <c r="E57" s="180"/>
      <c r="F57" s="180"/>
      <c r="G57" s="180" t="str">
        <f>'将来負担比率（分子）の構造'!J$51</f>
        <v>-</v>
      </c>
      <c r="H57" s="180"/>
      <c r="I57" s="180"/>
      <c r="J57" s="180" t="str">
        <f>'将来負担比率（分子）の構造'!K$51</f>
        <v>-</v>
      </c>
      <c r="K57" s="180"/>
      <c r="L57" s="180"/>
      <c r="M57" s="180" t="str">
        <f>'将来負担比率（分子）の構造'!L$51</f>
        <v>-</v>
      </c>
      <c r="N57" s="180"/>
      <c r="O57" s="180"/>
      <c r="P57" s="180" t="str">
        <f>'将来負担比率（分子）の構造'!M$51</f>
        <v>-</v>
      </c>
    </row>
    <row r="58" spans="1:16">
      <c r="A58" s="180" t="s">
        <v>41</v>
      </c>
      <c r="B58" s="180"/>
      <c r="C58" s="180"/>
      <c r="D58" s="180">
        <f>'将来負担比率（分子）の構造'!I$50</f>
        <v>11992</v>
      </c>
      <c r="E58" s="180"/>
      <c r="F58" s="180"/>
      <c r="G58" s="180">
        <f>'将来負担比率（分子）の構造'!J$50</f>
        <v>11826</v>
      </c>
      <c r="H58" s="180"/>
      <c r="I58" s="180"/>
      <c r="J58" s="180">
        <f>'将来負担比率（分子）の構造'!K$50</f>
        <v>11593</v>
      </c>
      <c r="K58" s="180"/>
      <c r="L58" s="180"/>
      <c r="M58" s="180">
        <f>'将来負担比率（分子）の構造'!L$50</f>
        <v>11032</v>
      </c>
      <c r="N58" s="180"/>
      <c r="O58" s="180"/>
      <c r="P58" s="180">
        <f>'将来負担比率（分子）の構造'!M$50</f>
        <v>10338</v>
      </c>
    </row>
    <row r="59" spans="1:16">
      <c r="A59" s="180" t="s">
        <v>39</v>
      </c>
      <c r="B59" s="180" t="str">
        <f>'将来負担比率（分子）の構造'!I$49</f>
        <v>-</v>
      </c>
      <c r="C59" s="180"/>
      <c r="D59" s="180"/>
      <c r="E59" s="180" t="str">
        <f>'将来負担比率（分子）の構造'!J$49</f>
        <v>-</v>
      </c>
      <c r="F59" s="180"/>
      <c r="G59" s="180"/>
      <c r="H59" s="180" t="str">
        <f>'将来負担比率（分子）の構造'!K$49</f>
        <v>-</v>
      </c>
      <c r="I59" s="180"/>
      <c r="J59" s="180"/>
      <c r="K59" s="180" t="str">
        <f>'将来負担比率（分子）の構造'!L$49</f>
        <v>-</v>
      </c>
      <c r="L59" s="180"/>
      <c r="M59" s="180"/>
      <c r="N59" s="180" t="str">
        <f>'将来負担比率（分子）の構造'!M$49</f>
        <v>-</v>
      </c>
      <c r="O59" s="180"/>
      <c r="P59" s="180"/>
    </row>
    <row r="60" spans="1:16">
      <c r="A60" s="180" t="s">
        <v>38</v>
      </c>
      <c r="B60" s="180" t="str">
        <f>'将来負担比率（分子）の構造'!I$48</f>
        <v>-</v>
      </c>
      <c r="C60" s="180"/>
      <c r="D60" s="180"/>
      <c r="E60" s="180" t="str">
        <f>'将来負担比率（分子）の構造'!J$48</f>
        <v>-</v>
      </c>
      <c r="F60" s="180"/>
      <c r="G60" s="180"/>
      <c r="H60" s="180" t="str">
        <f>'将来負担比率（分子）の構造'!K$48</f>
        <v>-</v>
      </c>
      <c r="I60" s="180"/>
      <c r="J60" s="180"/>
      <c r="K60" s="180" t="str">
        <f>'将来負担比率（分子）の構造'!L$48</f>
        <v>-</v>
      </c>
      <c r="L60" s="180"/>
      <c r="M60" s="180"/>
      <c r="N60" s="180" t="str">
        <f>'将来負担比率（分子）の構造'!M$48</f>
        <v>-</v>
      </c>
      <c r="O60" s="180"/>
      <c r="P60" s="180"/>
    </row>
    <row r="61" spans="1:16">
      <c r="A61" s="180" t="s">
        <v>36</v>
      </c>
      <c r="B61" s="180" t="str">
        <f>'将来負担比率（分子）の構造'!I$46</f>
        <v>-</v>
      </c>
      <c r="C61" s="180"/>
      <c r="D61" s="180"/>
      <c r="E61" s="180" t="str">
        <f>'将来負担比率（分子）の構造'!J$46</f>
        <v>-</v>
      </c>
      <c r="F61" s="180"/>
      <c r="G61" s="180"/>
      <c r="H61" s="180" t="str">
        <f>'将来負担比率（分子）の構造'!K$46</f>
        <v>-</v>
      </c>
      <c r="I61" s="180"/>
      <c r="J61" s="180"/>
      <c r="K61" s="180" t="str">
        <f>'将来負担比率（分子）の構造'!L$46</f>
        <v>-</v>
      </c>
      <c r="L61" s="180"/>
      <c r="M61" s="180"/>
      <c r="N61" s="180" t="str">
        <f>'将来負担比率（分子）の構造'!M$46</f>
        <v>-</v>
      </c>
      <c r="O61" s="180"/>
      <c r="P61" s="180"/>
    </row>
    <row r="62" spans="1:16">
      <c r="A62" s="180" t="s">
        <v>35</v>
      </c>
      <c r="B62" s="180">
        <f>'将来負担比率（分子）の構造'!I$45</f>
        <v>315</v>
      </c>
      <c r="C62" s="180"/>
      <c r="D62" s="180"/>
      <c r="E62" s="180">
        <f>'将来負担比率（分子）の構造'!J$45</f>
        <v>262</v>
      </c>
      <c r="F62" s="180"/>
      <c r="G62" s="180"/>
      <c r="H62" s="180">
        <f>'将来負担比率（分子）の構造'!K$45</f>
        <v>255</v>
      </c>
      <c r="I62" s="180"/>
      <c r="J62" s="180"/>
      <c r="K62" s="180">
        <f>'将来負担比率（分子）の構造'!L$45</f>
        <v>228</v>
      </c>
      <c r="L62" s="180"/>
      <c r="M62" s="180"/>
      <c r="N62" s="180">
        <f>'将来負担比率（分子）の構造'!M$45</f>
        <v>184</v>
      </c>
      <c r="O62" s="180"/>
      <c r="P62" s="180"/>
    </row>
    <row r="63" spans="1:16">
      <c r="A63" s="180" t="s">
        <v>34</v>
      </c>
      <c r="B63" s="180">
        <f>'将来負担比率（分子）の構造'!I$44</f>
        <v>239</v>
      </c>
      <c r="C63" s="180"/>
      <c r="D63" s="180"/>
      <c r="E63" s="180">
        <f>'将来負担比率（分子）の構造'!J$44</f>
        <v>215</v>
      </c>
      <c r="F63" s="180"/>
      <c r="G63" s="180"/>
      <c r="H63" s="180">
        <f>'将来負担比率（分子）の構造'!K$44</f>
        <v>191</v>
      </c>
      <c r="I63" s="180"/>
      <c r="J63" s="180"/>
      <c r="K63" s="180">
        <f>'将来負担比率（分子）の構造'!L$44</f>
        <v>167</v>
      </c>
      <c r="L63" s="180"/>
      <c r="M63" s="180"/>
      <c r="N63" s="180">
        <f>'将来負担比率（分子）の構造'!M$44</f>
        <v>143</v>
      </c>
      <c r="O63" s="180"/>
      <c r="P63" s="180"/>
    </row>
    <row r="64" spans="1:16">
      <c r="A64" s="180" t="s">
        <v>33</v>
      </c>
      <c r="B64" s="180">
        <f>'将来負担比率（分子）の構造'!I$43</f>
        <v>1977</v>
      </c>
      <c r="C64" s="180"/>
      <c r="D64" s="180"/>
      <c r="E64" s="180">
        <f>'将来負担比率（分子）の構造'!J$43</f>
        <v>1872</v>
      </c>
      <c r="F64" s="180"/>
      <c r="G64" s="180"/>
      <c r="H64" s="180">
        <f>'将来負担比率（分子）の構造'!K$43</f>
        <v>1899</v>
      </c>
      <c r="I64" s="180"/>
      <c r="J64" s="180"/>
      <c r="K64" s="180">
        <f>'将来負担比率（分子）の構造'!L$43</f>
        <v>1787</v>
      </c>
      <c r="L64" s="180"/>
      <c r="M64" s="180"/>
      <c r="N64" s="180">
        <f>'将来負担比率（分子）の構造'!M$43</f>
        <v>1732</v>
      </c>
      <c r="O64" s="180"/>
      <c r="P64" s="180"/>
    </row>
    <row r="65" spans="1:16">
      <c r="A65" s="180" t="s">
        <v>32</v>
      </c>
      <c r="B65" s="180">
        <f>'将来負担比率（分子）の構造'!I$42</f>
        <v>98</v>
      </c>
      <c r="C65" s="180"/>
      <c r="D65" s="180"/>
      <c r="E65" s="180">
        <f>'将来負担比率（分子）の構造'!J$42</f>
        <v>85</v>
      </c>
      <c r="F65" s="180"/>
      <c r="G65" s="180"/>
      <c r="H65" s="180">
        <f>'将来負担比率（分子）の構造'!K$42</f>
        <v>72</v>
      </c>
      <c r="I65" s="180"/>
      <c r="J65" s="180"/>
      <c r="K65" s="180">
        <f>'将来負担比率（分子）の構造'!L$42</f>
        <v>58</v>
      </c>
      <c r="L65" s="180"/>
      <c r="M65" s="180"/>
      <c r="N65" s="180">
        <f>'将来負担比率（分子）の構造'!M$42</f>
        <v>45</v>
      </c>
      <c r="O65" s="180"/>
      <c r="P65" s="180"/>
    </row>
    <row r="66" spans="1:16">
      <c r="A66" s="180" t="s">
        <v>31</v>
      </c>
      <c r="B66" s="180">
        <f>'将来負担比率（分子）の構造'!I$41</f>
        <v>4367</v>
      </c>
      <c r="C66" s="180"/>
      <c r="D66" s="180"/>
      <c r="E66" s="180">
        <f>'将来負担比率（分子）の構造'!J$41</f>
        <v>3972</v>
      </c>
      <c r="F66" s="180"/>
      <c r="G66" s="180"/>
      <c r="H66" s="180">
        <f>'将来負担比率（分子）の構造'!K$41</f>
        <v>4805</v>
      </c>
      <c r="I66" s="180"/>
      <c r="J66" s="180"/>
      <c r="K66" s="180">
        <f>'将来負担比率（分子）の構造'!L$41</f>
        <v>6046</v>
      </c>
      <c r="L66" s="180"/>
      <c r="M66" s="180"/>
      <c r="N66" s="180">
        <f>'将来負担比率（分子）の構造'!M$41</f>
        <v>6088</v>
      </c>
      <c r="O66" s="180"/>
      <c r="P66" s="180"/>
    </row>
    <row r="67" spans="1:16">
      <c r="A67" s="180" t="s">
        <v>75</v>
      </c>
      <c r="B67" s="180" t="e">
        <f>NA()</f>
        <v>#N/A</v>
      </c>
      <c r="C67" s="180">
        <f>IF(ISNUMBER('将来負担比率（分子）の構造'!I$53), IF('将来負担比率（分子）の構造'!I$53 &lt; 0, 0, '将来負担比率（分子）の構造'!I$53), NA())</f>
        <v>0</v>
      </c>
      <c r="D67" s="180" t="e">
        <f>NA()</f>
        <v>#N/A</v>
      </c>
      <c r="E67" s="180" t="e">
        <f>NA()</f>
        <v>#N/A</v>
      </c>
      <c r="F67" s="180">
        <f>IF(ISNUMBER('将来負担比率（分子）の構造'!J$53), IF('将来負担比率（分子）の構造'!J$53 &lt; 0, 0, '将来負担比率（分子）の構造'!J$53), NA())</f>
        <v>0</v>
      </c>
      <c r="G67" s="180" t="e">
        <f>NA()</f>
        <v>#N/A</v>
      </c>
      <c r="H67" s="180" t="e">
        <f>NA()</f>
        <v>#N/A</v>
      </c>
      <c r="I67" s="180">
        <f>IF(ISNUMBER('将来負担比率（分子）の構造'!K$53), IF('将来負担比率（分子）の構造'!K$53 &lt; 0, 0, '将来負担比率（分子）の構造'!K$53), NA())</f>
        <v>0</v>
      </c>
      <c r="J67" s="180" t="e">
        <f>NA()</f>
        <v>#N/A</v>
      </c>
      <c r="K67" s="180" t="e">
        <f>NA()</f>
        <v>#N/A</v>
      </c>
      <c r="L67" s="180">
        <f>IF(ISNUMBER('将来負担比率（分子）の構造'!L$53), IF('将来負担比率（分子）の構造'!L$53 &lt; 0, 0, '将来負担比率（分子）の構造'!L$53), NA())</f>
        <v>0</v>
      </c>
      <c r="M67" s="180" t="e">
        <f>NA()</f>
        <v>#N/A</v>
      </c>
      <c r="N67" s="180" t="e">
        <f>NA()</f>
        <v>#N/A</v>
      </c>
      <c r="O67" s="180">
        <f>IF(ISNUMBER('将来負担比率（分子）の構造'!M$53), IF('将来負担比率（分子）の構造'!M$53 &lt; 0, 0, '将来負担比率（分子）の構造'!M$53), NA())</f>
        <v>0</v>
      </c>
      <c r="P67" s="180" t="e">
        <f>NA()</f>
        <v>#N/A</v>
      </c>
    </row>
    <row r="70" spans="1:16">
      <c r="A70" s="182" t="s">
        <v>76</v>
      </c>
      <c r="B70" s="182"/>
      <c r="C70" s="182"/>
      <c r="D70" s="182"/>
      <c r="E70" s="182"/>
      <c r="F70" s="182"/>
    </row>
    <row r="71" spans="1:16">
      <c r="A71" s="183"/>
      <c r="B71" s="183" t="str">
        <f>基金残高に係る経年分析!F54</f>
        <v>H28</v>
      </c>
      <c r="C71" s="183" t="str">
        <f>基金残高に係る経年分析!G54</f>
        <v>H29</v>
      </c>
      <c r="D71" s="183" t="str">
        <f>基金残高に係る経年分析!H54</f>
        <v>H30</v>
      </c>
    </row>
    <row r="72" spans="1:16">
      <c r="A72" s="183" t="s">
        <v>77</v>
      </c>
      <c r="B72" s="184">
        <f>基金残高に係る経年分析!F55</f>
        <v>830</v>
      </c>
      <c r="C72" s="184">
        <f>基金残高に係る経年分析!G55</f>
        <v>901</v>
      </c>
      <c r="D72" s="184">
        <f>基金残高に係る経年分析!H55</f>
        <v>709</v>
      </c>
    </row>
    <row r="73" spans="1:16">
      <c r="A73" s="183" t="s">
        <v>78</v>
      </c>
      <c r="B73" s="184">
        <f>基金残高に係る経年分析!F56</f>
        <v>1749</v>
      </c>
      <c r="C73" s="184">
        <f>基金残高に係る経年分析!G56</f>
        <v>1645</v>
      </c>
      <c r="D73" s="184">
        <f>基金残高に係る経年分析!H56</f>
        <v>1487</v>
      </c>
    </row>
    <row r="74" spans="1:16">
      <c r="A74" s="183" t="s">
        <v>79</v>
      </c>
      <c r="B74" s="184">
        <f>基金残高に係る経年分析!F57</f>
        <v>8660</v>
      </c>
      <c r="C74" s="184">
        <f>基金残高に係る経年分析!G57</f>
        <v>8226</v>
      </c>
      <c r="D74" s="184">
        <f>基金残高に係る経年分析!H57</f>
        <v>7836</v>
      </c>
    </row>
  </sheetData>
  <sheetProtection algorithmName="SHA-512" hashValue="GUXeIjVPbCG13CqoRwZte+e095DwPQHF3nWSf6R2B7VU4OQUIP7gUO6BQdMMQrrmkQf2zbOtL5MrhPR5EW51yA==" saltValue="B/9Qryk83ZR7LDKuGjTCEQ=="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