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\\lgwfilesv\Share\07_環境整備課\02_生活環境係\01_生活環境\04_生活環境関係業務【メイン】\経営戦略\02_経営戦略分析表\R5経営戦略分析表\"/>
    </mc:Choice>
  </mc:AlternateContent>
  <xr:revisionPtr revIDLastSave="0" documentId="13_ncr:1_{6FF526D1-835D-42DD-B436-23EFC94121B2}" xr6:coauthVersionLast="36" xr6:coauthVersionMax="36" xr10:uidLastSave="{00000000-0000-0000-0000-000000000000}"/>
  <workbookProtection workbookAlgorithmName="SHA-512" workbookHashValue="s9Yr/TKanvRmH4Kjd3GKJfM3RlfQ820+AyY1ohGA0ncJ7BgUJXzBa8xrnMbircTM0cVEMuOsPLSjV7IeRi/1nw==" workbookSaltValue="ECOJicpgH4fPbk3RjgOkew==" workbookSpinCount="100000" lockStructure="1"/>
  <bookViews>
    <workbookView xWindow="0" yWindow="0" windowWidth="23040" windowHeight="9210" xr2:uid="{00000000-000D-0000-FFFF-FFFF00000000}"/>
  </bookViews>
  <sheets>
    <sheet name="法非適用_水道事業" sheetId="4" r:id="rId1"/>
    <sheet name="データ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5" l="1"/>
  <c r="E10" i="5"/>
  <c r="D10" i="5"/>
  <c r="C10" i="5"/>
  <c r="B10" i="5"/>
  <c r="EN6" i="5"/>
  <c r="O85" i="4" s="1"/>
  <c r="EM6" i="5"/>
  <c r="EL6" i="5"/>
  <c r="EK6" i="5"/>
  <c r="EJ6" i="5"/>
  <c r="EI6" i="5"/>
  <c r="EH6" i="5"/>
  <c r="EG6" i="5"/>
  <c r="EF6" i="5"/>
  <c r="EE6" i="5"/>
  <c r="ED6" i="5"/>
  <c r="EC6" i="5"/>
  <c r="EB6" i="5"/>
  <c r="EA6" i="5"/>
  <c r="DZ6" i="5"/>
  <c r="DY6" i="5"/>
  <c r="DX6" i="5"/>
  <c r="DW6" i="5"/>
  <c r="DV6" i="5"/>
  <c r="DU6" i="5"/>
  <c r="DT6" i="5"/>
  <c r="DS6" i="5"/>
  <c r="DR6" i="5"/>
  <c r="DQ6" i="5"/>
  <c r="DP6" i="5"/>
  <c r="DO6" i="5"/>
  <c r="DN6" i="5"/>
  <c r="DM6" i="5"/>
  <c r="DL6" i="5"/>
  <c r="DK6" i="5"/>
  <c r="DJ6" i="5"/>
  <c r="DI6" i="5"/>
  <c r="DH6" i="5"/>
  <c r="DG6" i="5"/>
  <c r="DF6" i="5"/>
  <c r="DE6" i="5"/>
  <c r="DD6" i="5"/>
  <c r="DC6" i="5"/>
  <c r="DB6" i="5"/>
  <c r="DA6" i="5"/>
  <c r="CZ6" i="5"/>
  <c r="CY6" i="5"/>
  <c r="CX6" i="5"/>
  <c r="CW6" i="5"/>
  <c r="CV6" i="5"/>
  <c r="CU6" i="5"/>
  <c r="CT6" i="5"/>
  <c r="CS6" i="5"/>
  <c r="CR6" i="5"/>
  <c r="CQ6" i="5"/>
  <c r="CP6" i="5"/>
  <c r="CO6" i="5"/>
  <c r="CN6" i="5"/>
  <c r="CM6" i="5"/>
  <c r="CL6" i="5"/>
  <c r="CK6" i="5"/>
  <c r="J85" i="4" s="1"/>
  <c r="CJ6" i="5"/>
  <c r="CI6" i="5"/>
  <c r="CH6" i="5"/>
  <c r="CG6" i="5"/>
  <c r="CF6" i="5"/>
  <c r="CE6" i="5"/>
  <c r="CD6" i="5"/>
  <c r="CC6" i="5"/>
  <c r="CB6" i="5"/>
  <c r="CA6" i="5"/>
  <c r="BZ6" i="5"/>
  <c r="BY6" i="5"/>
  <c r="BX6" i="5"/>
  <c r="BW6" i="5"/>
  <c r="BV6" i="5"/>
  <c r="BU6" i="5"/>
  <c r="BT6" i="5"/>
  <c r="BS6" i="5"/>
  <c r="BR6" i="5"/>
  <c r="BQ6" i="5"/>
  <c r="BP6" i="5"/>
  <c r="BO6" i="5"/>
  <c r="H85" i="4" s="1"/>
  <c r="BN6" i="5"/>
  <c r="BM6" i="5"/>
  <c r="BL6" i="5"/>
  <c r="BK6" i="5"/>
  <c r="BJ6" i="5"/>
  <c r="BI6" i="5"/>
  <c r="BH6" i="5"/>
  <c r="BG6" i="5"/>
  <c r="BF6" i="5"/>
  <c r="BE6" i="5"/>
  <c r="BD6" i="5"/>
  <c r="BC6" i="5"/>
  <c r="BB6" i="5"/>
  <c r="BA6" i="5"/>
  <c r="AZ6" i="5"/>
  <c r="AY6" i="5"/>
  <c r="AX6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AJ6" i="5"/>
  <c r="AI6" i="5"/>
  <c r="AH6" i="5"/>
  <c r="AG6" i="5"/>
  <c r="AF6" i="5"/>
  <c r="AE6" i="5"/>
  <c r="AD6" i="5"/>
  <c r="AC6" i="5"/>
  <c r="AB6" i="5"/>
  <c r="AA6" i="5"/>
  <c r="Z6" i="5"/>
  <c r="Y6" i="5"/>
  <c r="X6" i="5"/>
  <c r="W6" i="5"/>
  <c r="V6" i="5"/>
  <c r="U6" i="5"/>
  <c r="T6" i="5"/>
  <c r="BB8" i="4" s="1"/>
  <c r="S6" i="5"/>
  <c r="AT8" i="4" s="1"/>
  <c r="R6" i="5"/>
  <c r="Q6" i="5"/>
  <c r="P6" i="5"/>
  <c r="P10" i="4" s="1"/>
  <c r="O6" i="5"/>
  <c r="N6" i="5"/>
  <c r="B10" i="4" s="1"/>
  <c r="M6" i="5"/>
  <c r="AD8" i="4" s="1"/>
  <c r="L6" i="5"/>
  <c r="K6" i="5"/>
  <c r="J6" i="5"/>
  <c r="I6" i="5"/>
  <c r="H6" i="5"/>
  <c r="G6" i="5"/>
  <c r="F6" i="5"/>
  <c r="E6" i="5"/>
  <c r="D6" i="5"/>
  <c r="C6" i="5"/>
  <c r="B6" i="5"/>
  <c r="EN2" i="5"/>
  <c r="EM2" i="5"/>
  <c r="EL2" i="5"/>
  <c r="EK2" i="5"/>
  <c r="EJ2" i="5"/>
  <c r="EI2" i="5"/>
  <c r="EH2" i="5"/>
  <c r="EG2" i="5"/>
  <c r="EF2" i="5"/>
  <c r="EE2" i="5"/>
  <c r="ED2" i="5"/>
  <c r="EC2" i="5"/>
  <c r="EB2" i="5"/>
  <c r="EA2" i="5"/>
  <c r="DZ2" i="5"/>
  <c r="DY2" i="5"/>
  <c r="DX2" i="5"/>
  <c r="DW2" i="5"/>
  <c r="DV2" i="5"/>
  <c r="DU2" i="5"/>
  <c r="DT2" i="5"/>
  <c r="DS2" i="5"/>
  <c r="DR2" i="5"/>
  <c r="DQ2" i="5"/>
  <c r="DP2" i="5"/>
  <c r="DO2" i="5"/>
  <c r="DN2" i="5"/>
  <c r="DM2" i="5"/>
  <c r="DL2" i="5"/>
  <c r="DK2" i="5"/>
  <c r="DJ2" i="5"/>
  <c r="DI2" i="5"/>
  <c r="DH2" i="5"/>
  <c r="DG2" i="5"/>
  <c r="DF2" i="5"/>
  <c r="DE2" i="5"/>
  <c r="DD2" i="5"/>
  <c r="DC2" i="5"/>
  <c r="DB2" i="5"/>
  <c r="DA2" i="5"/>
  <c r="CZ2" i="5"/>
  <c r="CY2" i="5"/>
  <c r="CX2" i="5"/>
  <c r="CW2" i="5"/>
  <c r="CV2" i="5"/>
  <c r="CU2" i="5"/>
  <c r="CT2" i="5"/>
  <c r="CS2" i="5"/>
  <c r="CR2" i="5"/>
  <c r="CQ2" i="5"/>
  <c r="CP2" i="5"/>
  <c r="CO2" i="5"/>
  <c r="CN2" i="5"/>
  <c r="CM2" i="5"/>
  <c r="CL2" i="5"/>
  <c r="CK2" i="5"/>
  <c r="CJ2" i="5"/>
  <c r="CI2" i="5"/>
  <c r="CH2" i="5"/>
  <c r="CG2" i="5"/>
  <c r="CF2" i="5"/>
  <c r="CE2" i="5"/>
  <c r="CD2" i="5"/>
  <c r="CC2" i="5"/>
  <c r="CB2" i="5"/>
  <c r="CA2" i="5"/>
  <c r="BZ2" i="5"/>
  <c r="BY2" i="5"/>
  <c r="BX2" i="5"/>
  <c r="BW2" i="5"/>
  <c r="BV2" i="5"/>
  <c r="BU2" i="5"/>
  <c r="BT2" i="5"/>
  <c r="BS2" i="5"/>
  <c r="BR2" i="5"/>
  <c r="BQ2" i="5"/>
  <c r="BP2" i="5"/>
  <c r="BO2" i="5"/>
  <c r="BN2" i="5"/>
  <c r="BM2" i="5"/>
  <c r="BL2" i="5"/>
  <c r="BK2" i="5"/>
  <c r="BJ2" i="5"/>
  <c r="BI2" i="5"/>
  <c r="BH2" i="5"/>
  <c r="BG2" i="5"/>
  <c r="BF2" i="5"/>
  <c r="BE2" i="5"/>
  <c r="BD2" i="5"/>
  <c r="BC2" i="5"/>
  <c r="BB2" i="5"/>
  <c r="BA2" i="5"/>
  <c r="AZ2" i="5"/>
  <c r="AY2" i="5"/>
  <c r="AX2" i="5"/>
  <c r="AW2" i="5"/>
  <c r="AV2" i="5"/>
  <c r="AU2" i="5"/>
  <c r="AT2" i="5"/>
  <c r="AS2" i="5"/>
  <c r="AR2" i="5"/>
  <c r="AQ2" i="5"/>
  <c r="AP2" i="5"/>
  <c r="AO2" i="5"/>
  <c r="AN2" i="5"/>
  <c r="AM2" i="5"/>
  <c r="AL2" i="5"/>
  <c r="AK2" i="5"/>
  <c r="AJ2" i="5"/>
  <c r="AI2" i="5"/>
  <c r="AH2" i="5"/>
  <c r="AG2" i="5"/>
  <c r="AF2" i="5"/>
  <c r="AE2" i="5"/>
  <c r="AD2" i="5"/>
  <c r="AC2" i="5"/>
  <c r="AB2" i="5"/>
  <c r="AA2" i="5"/>
  <c r="Z2" i="5"/>
  <c r="Y2" i="5"/>
  <c r="X2" i="5"/>
  <c r="W2" i="5"/>
  <c r="V2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B2" i="5"/>
  <c r="L85" i="4"/>
  <c r="K85" i="4"/>
  <c r="I85" i="4"/>
  <c r="E85" i="4"/>
  <c r="BB10" i="4"/>
  <c r="AT10" i="4"/>
  <c r="AL10" i="4"/>
  <c r="W10" i="4"/>
  <c r="I10" i="4"/>
  <c r="AL8" i="4"/>
  <c r="W8" i="4"/>
  <c r="P8" i="4"/>
  <c r="I8" i="4"/>
  <c r="B8" i="4"/>
  <c r="B6" i="4"/>
</calcChain>
</file>

<file path=xl/sharedStrings.xml><?xml version="1.0" encoding="utf-8"?>
<sst xmlns="http://schemas.openxmlformats.org/spreadsheetml/2006/main" count="281" uniqueCount="117">
  <si>
    <t>経営比較分析表（令和5年度決算）</t>
    <rPh sb="8" eb="10">
      <t>レイワ</t>
    </rPh>
    <rPh sb="11" eb="13">
      <t>ネンド</t>
    </rPh>
    <phoneticPr fontId="4"/>
  </si>
  <si>
    <t>業務名</t>
    <rPh sb="2" eb="3">
      <t>メイ</t>
    </rPh>
    <phoneticPr fontId="4"/>
  </si>
  <si>
    <t>業種名</t>
    <rPh sb="2" eb="3">
      <t>メイ</t>
    </rPh>
    <phoneticPr fontId="4"/>
  </si>
  <si>
    <t>事業名</t>
    <phoneticPr fontId="4"/>
  </si>
  <si>
    <t>類似団体区分</t>
    <rPh sb="4" eb="6">
      <t>クブン</t>
    </rPh>
    <phoneticPr fontId="4"/>
  </si>
  <si>
    <t>管理者の情報</t>
    <rPh sb="0" eb="2">
      <t>カンリ</t>
    </rPh>
    <rPh sb="2" eb="3">
      <t>シャ</t>
    </rPh>
    <rPh sb="4" eb="6">
      <t>ジョウホウ</t>
    </rPh>
    <phoneticPr fontId="4"/>
  </si>
  <si>
    <t>人口（人）</t>
    <rPh sb="0" eb="2">
      <t>ジンコウ</t>
    </rPh>
    <rPh sb="3" eb="4">
      <t>ヒト</t>
    </rPh>
    <phoneticPr fontId="4"/>
  </si>
  <si>
    <r>
      <t>面積(km</t>
    </r>
    <r>
      <rPr>
        <b/>
        <vertAlign val="superscript"/>
        <sz val="11"/>
        <color theme="1"/>
        <rFont val="ＭＳ ゴシック"/>
        <family val="3"/>
        <charset val="128"/>
      </rPr>
      <t>2</t>
    </r>
    <r>
      <rPr>
        <b/>
        <sz val="11"/>
        <color theme="1"/>
        <rFont val="ＭＳ ゴシック"/>
        <family val="3"/>
        <charset val="128"/>
      </rPr>
      <t>)</t>
    </r>
    <phoneticPr fontId="4"/>
  </si>
  <si>
    <r>
      <t>人口密度(人/km</t>
    </r>
    <r>
      <rPr>
        <b/>
        <vertAlign val="superscript"/>
        <sz val="11"/>
        <color theme="1"/>
        <rFont val="ＭＳ ゴシック"/>
        <family val="3"/>
        <charset val="128"/>
      </rPr>
      <t>2</t>
    </r>
    <r>
      <rPr>
        <b/>
        <sz val="11"/>
        <color theme="1"/>
        <rFont val="ＭＳ ゴシック"/>
        <family val="3"/>
        <charset val="128"/>
      </rPr>
      <t>)</t>
    </r>
    <phoneticPr fontId="4"/>
  </si>
  <si>
    <t>グラフ凡例</t>
    <rPh sb="3" eb="5">
      <t>ハンレイ</t>
    </rPh>
    <phoneticPr fontId="4"/>
  </si>
  <si>
    <t>■</t>
    <phoneticPr fontId="4"/>
  </si>
  <si>
    <t>当該団体値（当該値）</t>
    <rPh sb="2" eb="4">
      <t>ダンタイ</t>
    </rPh>
    <phoneticPr fontId="4"/>
  </si>
  <si>
    <t>資金不足比率(％)</t>
    <phoneticPr fontId="4"/>
  </si>
  <si>
    <t>自己資本構成比率(％)</t>
    <phoneticPr fontId="4"/>
  </si>
  <si>
    <t>普及率(％)</t>
    <phoneticPr fontId="4"/>
  </si>
  <si>
    <r>
      <t>1か月20ｍ</t>
    </r>
    <r>
      <rPr>
        <b/>
        <vertAlign val="superscript"/>
        <sz val="12"/>
        <color theme="1"/>
        <rFont val="ＭＳ ゴシック"/>
        <family val="3"/>
        <charset val="128"/>
      </rPr>
      <t>3</t>
    </r>
    <r>
      <rPr>
        <b/>
        <sz val="11"/>
        <color theme="1"/>
        <rFont val="ＭＳ ゴシック"/>
        <family val="3"/>
        <charset val="128"/>
      </rPr>
      <t>当たり家庭料金(円)</t>
    </r>
    <phoneticPr fontId="4"/>
  </si>
  <si>
    <t>現在給水人口(人)</t>
    <phoneticPr fontId="4"/>
  </si>
  <si>
    <r>
      <t>給水区域面積(km</t>
    </r>
    <r>
      <rPr>
        <b/>
        <vertAlign val="superscript"/>
        <sz val="11"/>
        <color theme="1"/>
        <rFont val="ＭＳ ゴシック"/>
        <family val="3"/>
        <charset val="128"/>
      </rPr>
      <t>2</t>
    </r>
    <r>
      <rPr>
        <b/>
        <sz val="11"/>
        <color theme="1"/>
        <rFont val="ＭＳ ゴシック"/>
        <family val="3"/>
        <charset val="128"/>
      </rPr>
      <t>)</t>
    </r>
    <rPh sb="0" eb="2">
      <t>キュウスイ</t>
    </rPh>
    <rPh sb="2" eb="4">
      <t>クイキ</t>
    </rPh>
    <phoneticPr fontId="4"/>
  </si>
  <si>
    <r>
      <t>給水人口密度(人/km</t>
    </r>
    <r>
      <rPr>
        <b/>
        <vertAlign val="superscript"/>
        <sz val="11"/>
        <color theme="1"/>
        <rFont val="ＭＳ ゴシック"/>
        <family val="3"/>
        <charset val="128"/>
      </rPr>
      <t>2</t>
    </r>
    <r>
      <rPr>
        <b/>
        <sz val="11"/>
        <color theme="1"/>
        <rFont val="ＭＳ ゴシック"/>
        <family val="3"/>
        <charset val="128"/>
      </rPr>
      <t>)</t>
    </r>
    <rPh sb="0" eb="2">
      <t>キュウスイ</t>
    </rPh>
    <phoneticPr fontId="4"/>
  </si>
  <si>
    <t>－</t>
    <phoneticPr fontId="4"/>
  </si>
  <si>
    <t>類似団体平均値（平均値）</t>
    <phoneticPr fontId="4"/>
  </si>
  <si>
    <t>【】</t>
    <phoneticPr fontId="4"/>
  </si>
  <si>
    <t>令和5年度全国平均</t>
    <rPh sb="0" eb="2">
      <t>レイワ</t>
    </rPh>
    <rPh sb="3" eb="5">
      <t>ネンド</t>
    </rPh>
    <phoneticPr fontId="4"/>
  </si>
  <si>
    <t>分析欄</t>
    <rPh sb="0" eb="2">
      <t>ブンセキ</t>
    </rPh>
    <rPh sb="2" eb="3">
      <t>ラン</t>
    </rPh>
    <phoneticPr fontId="4"/>
  </si>
  <si>
    <t>1. 経営の健全性・効率性</t>
    <phoneticPr fontId="4"/>
  </si>
  <si>
    <t>1. 経営の健全性・効率性について</t>
    <phoneticPr fontId="4"/>
  </si>
  <si>
    <t>2. 老朽化の状況について</t>
    <phoneticPr fontId="4"/>
  </si>
  <si>
    <t>2. 老朽化の状況</t>
    <phoneticPr fontId="4"/>
  </si>
  <si>
    <t>全体総括</t>
    <rPh sb="0" eb="2">
      <t>ゼンタイ</t>
    </rPh>
    <rPh sb="2" eb="4">
      <t>ソウカツ</t>
    </rPh>
    <phoneticPr fontId="4"/>
  </si>
  <si>
    <t>全国平均</t>
    <rPh sb="0" eb="2">
      <t>ゼンコク</t>
    </rPh>
    <rPh sb="2" eb="4">
      <t>ヘイキン</t>
    </rPh>
    <phoneticPr fontId="4"/>
  </si>
  <si>
    <t>1①</t>
  </si>
  <si>
    <t>1②</t>
  </si>
  <si>
    <t>1③</t>
  </si>
  <si>
    <t>1④</t>
  </si>
  <si>
    <t>1⑤</t>
  </si>
  <si>
    <t>1⑥</t>
  </si>
  <si>
    <t>1⑦</t>
    <phoneticPr fontId="4"/>
  </si>
  <si>
    <t>1⑧</t>
    <phoneticPr fontId="4"/>
  </si>
  <si>
    <t>2①</t>
  </si>
  <si>
    <t>2②</t>
  </si>
  <si>
    <t>2③</t>
  </si>
  <si>
    <t>-</t>
    <phoneticPr fontId="4"/>
  </si>
  <si>
    <t>-</t>
    <phoneticPr fontId="4"/>
  </si>
  <si>
    <t>水道事業(法非適用)</t>
    <rPh sb="0" eb="2">
      <t>スイドウ</t>
    </rPh>
    <rPh sb="2" eb="4">
      <t>ジギョウ</t>
    </rPh>
    <phoneticPr fontId="4"/>
  </si>
  <si>
    <t>項番</t>
    <rPh sb="0" eb="2">
      <t>コウバン</t>
    </rPh>
    <phoneticPr fontId="4"/>
  </si>
  <si>
    <t>大項目</t>
    <rPh sb="0" eb="3">
      <t>ダイコウモク</t>
    </rPh>
    <phoneticPr fontId="4"/>
  </si>
  <si>
    <t>年度</t>
    <rPh sb="0" eb="2">
      <t>ネンド</t>
    </rPh>
    <phoneticPr fontId="4"/>
  </si>
  <si>
    <t>団体CD</t>
    <rPh sb="0" eb="2">
      <t>ダンタイ</t>
    </rPh>
    <phoneticPr fontId="4"/>
  </si>
  <si>
    <t>業務CD</t>
    <rPh sb="0" eb="2">
      <t>ギョウム</t>
    </rPh>
    <phoneticPr fontId="4"/>
  </si>
  <si>
    <t>業種CD</t>
    <rPh sb="0" eb="2">
      <t>ギョウシュ</t>
    </rPh>
    <phoneticPr fontId="4"/>
  </si>
  <si>
    <t>事業CD</t>
    <rPh sb="0" eb="2">
      <t>ジギョウ</t>
    </rPh>
    <phoneticPr fontId="4"/>
  </si>
  <si>
    <t>施設CD</t>
    <rPh sb="0" eb="2">
      <t>シセツ</t>
    </rPh>
    <phoneticPr fontId="4"/>
  </si>
  <si>
    <t>基本情報</t>
    <rPh sb="0" eb="2">
      <t>キホン</t>
    </rPh>
    <rPh sb="2" eb="4">
      <t>ジョウホウ</t>
    </rPh>
    <phoneticPr fontId="4"/>
  </si>
  <si>
    <t>1. 経営の健全性・効率性</t>
    <rPh sb="3" eb="5">
      <t>ケイエイ</t>
    </rPh>
    <rPh sb="6" eb="9">
      <t>ケンゼンセイ</t>
    </rPh>
    <rPh sb="10" eb="12">
      <t>コウリツ</t>
    </rPh>
    <rPh sb="12" eb="13">
      <t>セイ</t>
    </rPh>
    <phoneticPr fontId="4"/>
  </si>
  <si>
    <t>2. 老朽化の状況</t>
    <phoneticPr fontId="4"/>
  </si>
  <si>
    <t>中項目</t>
    <rPh sb="0" eb="1">
      <t>チュウ</t>
    </rPh>
    <rPh sb="1" eb="3">
      <t>コウモク</t>
    </rPh>
    <phoneticPr fontId="4"/>
  </si>
  <si>
    <t>①収益的収支比率(％)</t>
    <rPh sb="1" eb="4">
      <t>シュウエキテキ</t>
    </rPh>
    <phoneticPr fontId="4"/>
  </si>
  <si>
    <t>②累積欠損金比率(％)</t>
    <phoneticPr fontId="4"/>
  </si>
  <si>
    <t>③流動比率(％)</t>
    <rPh sb="1" eb="3">
      <t>リュウドウ</t>
    </rPh>
    <rPh sb="3" eb="5">
      <t>ヒリツ</t>
    </rPh>
    <phoneticPr fontId="4"/>
  </si>
  <si>
    <t>④企業債残高対給水収益比率(％)</t>
    <rPh sb="1" eb="4">
      <t>キギョウサイ</t>
    </rPh>
    <rPh sb="4" eb="6">
      <t>ザンダカ</t>
    </rPh>
    <rPh sb="6" eb="7">
      <t>タイ</t>
    </rPh>
    <rPh sb="7" eb="9">
      <t>キュウスイ</t>
    </rPh>
    <rPh sb="9" eb="11">
      <t>シュウエキ</t>
    </rPh>
    <rPh sb="11" eb="13">
      <t>ヒリツ</t>
    </rPh>
    <phoneticPr fontId="4"/>
  </si>
  <si>
    <t>⑤料金回収率(％)</t>
    <rPh sb="1" eb="3">
      <t>リョウキン</t>
    </rPh>
    <rPh sb="3" eb="5">
      <t>カイシュウ</t>
    </rPh>
    <rPh sb="5" eb="6">
      <t>リツ</t>
    </rPh>
    <phoneticPr fontId="4"/>
  </si>
  <si>
    <t>⑥給水原価(円)</t>
    <rPh sb="1" eb="3">
      <t>キュウスイ</t>
    </rPh>
    <rPh sb="3" eb="5">
      <t>ゲンカ</t>
    </rPh>
    <rPh sb="6" eb="7">
      <t>エン</t>
    </rPh>
    <phoneticPr fontId="4"/>
  </si>
  <si>
    <t>⑦施設利用率(％)</t>
    <rPh sb="1" eb="3">
      <t>シセツ</t>
    </rPh>
    <rPh sb="3" eb="6">
      <t>リヨウリツ</t>
    </rPh>
    <phoneticPr fontId="4"/>
  </si>
  <si>
    <t>⑧有収率(％)</t>
    <phoneticPr fontId="4"/>
  </si>
  <si>
    <t>①有形固定資産減価償却率(％)</t>
    <rPh sb="1" eb="3">
      <t>ユウケイ</t>
    </rPh>
    <rPh sb="3" eb="5">
      <t>コテイ</t>
    </rPh>
    <rPh sb="5" eb="7">
      <t>シサン</t>
    </rPh>
    <rPh sb="7" eb="9">
      <t>ゲンカ</t>
    </rPh>
    <rPh sb="9" eb="11">
      <t>ショウキャク</t>
    </rPh>
    <rPh sb="11" eb="12">
      <t>リツ</t>
    </rPh>
    <phoneticPr fontId="4"/>
  </si>
  <si>
    <t>②管路経年化率(％)</t>
    <rPh sb="1" eb="3">
      <t>カンロ</t>
    </rPh>
    <rPh sb="3" eb="6">
      <t>ケイネンカ</t>
    </rPh>
    <rPh sb="6" eb="7">
      <t>リツ</t>
    </rPh>
    <phoneticPr fontId="4"/>
  </si>
  <si>
    <t>③管路更新率(％)</t>
    <rPh sb="1" eb="3">
      <t>カンロ</t>
    </rPh>
    <rPh sb="3" eb="5">
      <t>コウシン</t>
    </rPh>
    <rPh sb="5" eb="6">
      <t>リツ</t>
    </rPh>
    <phoneticPr fontId="4"/>
  </si>
  <si>
    <t>小項目</t>
    <rPh sb="0" eb="3">
      <t>ショウコウモク</t>
    </rPh>
    <phoneticPr fontId="4"/>
  </si>
  <si>
    <t>都道府県名</t>
    <rPh sb="0" eb="4">
      <t>トドウフケン</t>
    </rPh>
    <rPh sb="4" eb="5">
      <t>メイ</t>
    </rPh>
    <phoneticPr fontId="4"/>
  </si>
  <si>
    <t>法適・法非適</t>
    <rPh sb="0" eb="1">
      <t>ホウ</t>
    </rPh>
    <rPh sb="1" eb="2">
      <t>テキ</t>
    </rPh>
    <rPh sb="3" eb="4">
      <t>ホウ</t>
    </rPh>
    <rPh sb="4" eb="5">
      <t>ヒ</t>
    </rPh>
    <rPh sb="5" eb="6">
      <t>テキ</t>
    </rPh>
    <phoneticPr fontId="4"/>
  </si>
  <si>
    <t>業種名称</t>
    <rPh sb="0" eb="2">
      <t>ギョウシュ</t>
    </rPh>
    <rPh sb="2" eb="4">
      <t>メイショウ</t>
    </rPh>
    <phoneticPr fontId="4"/>
  </si>
  <si>
    <t>事業名称</t>
    <rPh sb="0" eb="2">
      <t>ジギョウ</t>
    </rPh>
    <rPh sb="2" eb="4">
      <t>メイショウ</t>
    </rPh>
    <phoneticPr fontId="4"/>
  </si>
  <si>
    <t>類似団体</t>
    <rPh sb="0" eb="2">
      <t>ルイジ</t>
    </rPh>
    <rPh sb="2" eb="4">
      <t>ダンタイ</t>
    </rPh>
    <phoneticPr fontId="4"/>
  </si>
  <si>
    <t>管理者の情報</t>
    <rPh sb="0" eb="3">
      <t>カンリシャ</t>
    </rPh>
    <rPh sb="4" eb="6">
      <t>ジョウホウ</t>
    </rPh>
    <phoneticPr fontId="4"/>
  </si>
  <si>
    <t>資金不足比率</t>
    <rPh sb="0" eb="2">
      <t>シキン</t>
    </rPh>
    <rPh sb="2" eb="4">
      <t>フソク</t>
    </rPh>
    <rPh sb="4" eb="6">
      <t>ヒリツ</t>
    </rPh>
    <phoneticPr fontId="4"/>
  </si>
  <si>
    <t>自己資本構成比率</t>
    <rPh sb="0" eb="2">
      <t>ジコ</t>
    </rPh>
    <rPh sb="2" eb="4">
      <t>シホン</t>
    </rPh>
    <rPh sb="4" eb="6">
      <t>コウセイ</t>
    </rPh>
    <rPh sb="6" eb="8">
      <t>ヒリツ</t>
    </rPh>
    <phoneticPr fontId="4"/>
  </si>
  <si>
    <t>普及率</t>
    <rPh sb="0" eb="2">
      <t>フキュウ</t>
    </rPh>
    <rPh sb="2" eb="3">
      <t>リツ</t>
    </rPh>
    <phoneticPr fontId="4"/>
  </si>
  <si>
    <t>1ヶ月20㎥当たり家庭料金</t>
    <rPh sb="2" eb="3">
      <t>ゲツ</t>
    </rPh>
    <rPh sb="6" eb="7">
      <t>ア</t>
    </rPh>
    <rPh sb="9" eb="11">
      <t>カテイ</t>
    </rPh>
    <rPh sb="11" eb="13">
      <t>リョウキン</t>
    </rPh>
    <phoneticPr fontId="4"/>
  </si>
  <si>
    <t>人口</t>
    <rPh sb="0" eb="2">
      <t>ジンコウ</t>
    </rPh>
    <phoneticPr fontId="4"/>
  </si>
  <si>
    <t>面積</t>
    <rPh sb="0" eb="2">
      <t>メンセキ</t>
    </rPh>
    <phoneticPr fontId="4"/>
  </si>
  <si>
    <t>人口密度</t>
    <rPh sb="0" eb="2">
      <t>ジンコウ</t>
    </rPh>
    <rPh sb="2" eb="4">
      <t>ミツド</t>
    </rPh>
    <phoneticPr fontId="4"/>
  </si>
  <si>
    <t>給水人口</t>
  </si>
  <si>
    <t>給水区域面積</t>
  </si>
  <si>
    <t>給水人口密度</t>
  </si>
  <si>
    <t>比率(N-4)</t>
    <rPh sb="0" eb="2">
      <t>ヒリツ</t>
    </rPh>
    <phoneticPr fontId="4"/>
  </si>
  <si>
    <t>比率(N-3)</t>
    <rPh sb="0" eb="2">
      <t>ヒリツ</t>
    </rPh>
    <phoneticPr fontId="4"/>
  </si>
  <si>
    <t>比率(N-2)</t>
    <rPh sb="0" eb="2">
      <t>ヒリツ</t>
    </rPh>
    <phoneticPr fontId="4"/>
  </si>
  <si>
    <t>比率(N-1)</t>
    <rPh sb="0" eb="2">
      <t>ヒリツ</t>
    </rPh>
    <phoneticPr fontId="4"/>
  </si>
  <si>
    <t>比率(N)</t>
    <rPh sb="0" eb="2">
      <t>ヒリツ</t>
    </rPh>
    <phoneticPr fontId="4"/>
  </si>
  <si>
    <t>類似団体平均(N-4)</t>
  </si>
  <si>
    <t>類似団体平均(N-3)</t>
  </si>
  <si>
    <t>類似団体平均(N-2)</t>
  </si>
  <si>
    <t>類似団体平均(N-1)</t>
  </si>
  <si>
    <t>類似団体平均(N)</t>
  </si>
  <si>
    <t>全国平均</t>
  </si>
  <si>
    <t>参照用</t>
    <rPh sb="0" eb="3">
      <t>サンショウヨウ</t>
    </rPh>
    <phoneticPr fontId="4"/>
  </si>
  <si>
    <t>高知県　梼原町</t>
  </si>
  <si>
    <t>法非適用</t>
  </si>
  <si>
    <t>水道事業</t>
  </si>
  <si>
    <t>簡易水道事業</t>
  </si>
  <si>
    <t>D3</t>
  </si>
  <si>
    <t>非設置</t>
  </si>
  <si>
    <t>-</t>
  </si>
  <si>
    <t>該当数値なし</t>
  </si>
  <si>
    <t>Ｎ－４年度</t>
    <rPh sb="3" eb="5">
      <t>ネンド</t>
    </rPh>
    <phoneticPr fontId="4"/>
  </si>
  <si>
    <t>Ｎ－３年度</t>
    <rPh sb="3" eb="5">
      <t>ネンド</t>
    </rPh>
    <phoneticPr fontId="4"/>
  </si>
  <si>
    <t>Ｎ－２年度</t>
    <rPh sb="3" eb="5">
      <t>ネンド</t>
    </rPh>
    <phoneticPr fontId="4"/>
  </si>
  <si>
    <t>Ｎ－１年度</t>
    <rPh sb="3" eb="5">
      <t>ネンド</t>
    </rPh>
    <phoneticPr fontId="4"/>
  </si>
  <si>
    <t>Ｎ年度</t>
    <rPh sb="1" eb="3">
      <t>ネンド</t>
    </rPh>
    <phoneticPr fontId="4"/>
  </si>
  <si>
    <t>←年数補正</t>
    <rPh sb="1" eb="3">
      <t>ネンスウ</t>
    </rPh>
    <rPh sb="3" eb="5">
      <t>ホセイ</t>
    </rPh>
    <phoneticPr fontId="4"/>
  </si>
  <si>
    <t>←日数補正</t>
    <rPh sb="1" eb="3">
      <t>ニッスウ</t>
    </rPh>
    <rPh sb="3" eb="5">
      <t>ホセイ</t>
    </rPh>
    <phoneticPr fontId="4"/>
  </si>
  <si>
    <t>"R"yy</t>
    <phoneticPr fontId="4"/>
  </si>
  <si>
    <t>←書式設定</t>
    <rPh sb="1" eb="3">
      <t>ショシキ</t>
    </rPh>
    <rPh sb="3" eb="5">
      <t>セッテイ</t>
    </rPh>
    <phoneticPr fontId="4"/>
  </si>
  <si>
    <t>今後の人口減少に伴い料金収入の減少が見込まれる中、起債の償還、維持費の増加などが見込まれ、今後更に厳しい財政状況が予測される。　　　　　　　　　　　　　　　　　　　　　　　　　　　　　　　　　　　　　　　　　　　　　　　　水道料金の適正化は大幅な改善が必要であり、現実的でなく、今後も一般会計からの繰入金に頼らざる得ない状況ではあるが、水道料金の改定に向けて、引き続き検討を行っていく。また、安心して安全な水を供給するため経費削減についても取り組み、健全な経営に努める。</t>
    <rPh sb="0" eb="2">
      <t>コンゴ</t>
    </rPh>
    <rPh sb="3" eb="5">
      <t>ジンコウ</t>
    </rPh>
    <rPh sb="5" eb="7">
      <t>ゲンショウ</t>
    </rPh>
    <rPh sb="8" eb="9">
      <t>トモナ</t>
    </rPh>
    <rPh sb="10" eb="12">
      <t>リョウキン</t>
    </rPh>
    <rPh sb="12" eb="14">
      <t>シュウニュウ</t>
    </rPh>
    <rPh sb="15" eb="17">
      <t>ゲンショウ</t>
    </rPh>
    <rPh sb="18" eb="20">
      <t>ミコ</t>
    </rPh>
    <rPh sb="23" eb="24">
      <t>ナカ</t>
    </rPh>
    <rPh sb="25" eb="27">
      <t>キサイ</t>
    </rPh>
    <rPh sb="28" eb="30">
      <t>ショウカン</t>
    </rPh>
    <rPh sb="31" eb="34">
      <t>イジヒ</t>
    </rPh>
    <rPh sb="35" eb="37">
      <t>ゾウカ</t>
    </rPh>
    <rPh sb="40" eb="42">
      <t>ミコ</t>
    </rPh>
    <rPh sb="45" eb="47">
      <t>コンゴ</t>
    </rPh>
    <rPh sb="47" eb="48">
      <t>サラ</t>
    </rPh>
    <rPh sb="49" eb="50">
      <t>キビ</t>
    </rPh>
    <rPh sb="52" eb="54">
      <t>ザイセイ</t>
    </rPh>
    <rPh sb="54" eb="56">
      <t>ジョウキョウ</t>
    </rPh>
    <rPh sb="57" eb="59">
      <t>ヨソク</t>
    </rPh>
    <rPh sb="111" eb="113">
      <t>スイドウ</t>
    </rPh>
    <rPh sb="113" eb="115">
      <t>リョウキン</t>
    </rPh>
    <rPh sb="116" eb="119">
      <t>テキセイカ</t>
    </rPh>
    <rPh sb="120" eb="122">
      <t>オオハバ</t>
    </rPh>
    <rPh sb="123" eb="125">
      <t>カイゼン</t>
    </rPh>
    <rPh sb="126" eb="128">
      <t>ヒツヨウ</t>
    </rPh>
    <rPh sb="132" eb="135">
      <t>ゲンジツテキ</t>
    </rPh>
    <rPh sb="139" eb="141">
      <t>コンゴ</t>
    </rPh>
    <rPh sb="142" eb="144">
      <t>イッパン</t>
    </rPh>
    <rPh sb="144" eb="146">
      <t>カイケイ</t>
    </rPh>
    <rPh sb="149" eb="151">
      <t>クリイレ</t>
    </rPh>
    <rPh sb="151" eb="152">
      <t>キン</t>
    </rPh>
    <rPh sb="153" eb="154">
      <t>ライ</t>
    </rPh>
    <rPh sb="157" eb="158">
      <t>エ</t>
    </rPh>
    <rPh sb="160" eb="162">
      <t>ジョウキョウ</t>
    </rPh>
    <rPh sb="168" eb="170">
      <t>スイドウ</t>
    </rPh>
    <rPh sb="170" eb="172">
      <t>リョウキン</t>
    </rPh>
    <rPh sb="173" eb="175">
      <t>カイテイ</t>
    </rPh>
    <rPh sb="176" eb="177">
      <t>ム</t>
    </rPh>
    <rPh sb="180" eb="181">
      <t>ヒ</t>
    </rPh>
    <rPh sb="182" eb="183">
      <t>ツヅ</t>
    </rPh>
    <rPh sb="184" eb="186">
      <t>ケントウ</t>
    </rPh>
    <rPh sb="187" eb="188">
      <t>オコナ</t>
    </rPh>
    <rPh sb="196" eb="198">
      <t>アンシン</t>
    </rPh>
    <rPh sb="200" eb="202">
      <t>アンゼン</t>
    </rPh>
    <rPh sb="203" eb="204">
      <t>ミズ</t>
    </rPh>
    <rPh sb="205" eb="207">
      <t>キョウキュウ</t>
    </rPh>
    <rPh sb="211" eb="213">
      <t>ケイヒ</t>
    </rPh>
    <rPh sb="213" eb="215">
      <t>サクゲン</t>
    </rPh>
    <rPh sb="220" eb="221">
      <t>ト</t>
    </rPh>
    <rPh sb="222" eb="223">
      <t>ク</t>
    </rPh>
    <rPh sb="225" eb="227">
      <t>ケンゼン</t>
    </rPh>
    <rPh sb="228" eb="230">
      <t>ケイエイ</t>
    </rPh>
    <rPh sb="231" eb="232">
      <t>ツト</t>
    </rPh>
    <phoneticPr fontId="4"/>
  </si>
  <si>
    <r>
      <t>令和6年度より公営企業会計法適用化に伴い、固定資産台帳の整備を行っている。固定資産台帳をもとに老朽化した施設や管路について、</t>
    </r>
    <r>
      <rPr>
        <sz val="11"/>
        <color rgb="FFFF0000"/>
        <rFont val="ＭＳ ゴシック"/>
        <family val="3"/>
        <charset val="128"/>
      </rPr>
      <t>令和6年度に</t>
    </r>
    <r>
      <rPr>
        <sz val="11"/>
        <rFont val="ＭＳ ゴシック"/>
        <family val="3"/>
        <charset val="128"/>
      </rPr>
      <t>上下水道耐震化計画を策定し、重要施設に接続する施設・管路から計画的に耐震化を行っていく。</t>
    </r>
    <rPh sb="0" eb="2">
      <t>レイワ</t>
    </rPh>
    <rPh sb="3" eb="4">
      <t>ネン</t>
    </rPh>
    <rPh sb="4" eb="5">
      <t>ド</t>
    </rPh>
    <rPh sb="7" eb="9">
      <t>コウエイ</t>
    </rPh>
    <rPh sb="9" eb="11">
      <t>キギョウ</t>
    </rPh>
    <rPh sb="11" eb="13">
      <t>カイケイ</t>
    </rPh>
    <rPh sb="13" eb="14">
      <t>ホウ</t>
    </rPh>
    <rPh sb="14" eb="16">
      <t>テキヨウ</t>
    </rPh>
    <rPh sb="16" eb="17">
      <t>カ</t>
    </rPh>
    <rPh sb="18" eb="19">
      <t>トモナ</t>
    </rPh>
    <rPh sb="21" eb="23">
      <t>コテイ</t>
    </rPh>
    <rPh sb="23" eb="25">
      <t>シサン</t>
    </rPh>
    <rPh sb="25" eb="27">
      <t>ダイチョウ</t>
    </rPh>
    <rPh sb="28" eb="30">
      <t>セイビ</t>
    </rPh>
    <rPh sb="31" eb="32">
      <t>オコナ</t>
    </rPh>
    <rPh sb="37" eb="39">
      <t>コテイ</t>
    </rPh>
    <rPh sb="39" eb="41">
      <t>シサン</t>
    </rPh>
    <rPh sb="41" eb="43">
      <t>ダイチョウ</t>
    </rPh>
    <rPh sb="47" eb="50">
      <t>ロウキュウカ</t>
    </rPh>
    <rPh sb="52" eb="54">
      <t>シセツ</t>
    </rPh>
    <rPh sb="55" eb="57">
      <t>カンロ</t>
    </rPh>
    <rPh sb="62" eb="64">
      <t>レイワ</t>
    </rPh>
    <rPh sb="65" eb="66">
      <t>ネン</t>
    </rPh>
    <rPh sb="66" eb="67">
      <t>ド</t>
    </rPh>
    <rPh sb="82" eb="84">
      <t>ジュウヨウ</t>
    </rPh>
    <rPh sb="84" eb="86">
      <t>シセツ</t>
    </rPh>
    <rPh sb="87" eb="89">
      <t>セツゾク</t>
    </rPh>
    <rPh sb="91" eb="93">
      <t>シセツ</t>
    </rPh>
    <rPh sb="94" eb="96">
      <t>カンロ</t>
    </rPh>
    <rPh sb="98" eb="101">
      <t>ケイカクテキ</t>
    </rPh>
    <rPh sb="102" eb="105">
      <t>タイシンカ</t>
    </rPh>
    <rPh sb="106" eb="107">
      <t>オコナ</t>
    </rPh>
    <phoneticPr fontId="4"/>
  </si>
  <si>
    <t>収益的収支比率は、類似団体平均を大きく下回っており、一般会計からの基準外繰入金に頼っている状況となっている。原因の大きな理由は水道料金が低額であることから、料金の改定が必要となっている。
企業債残高対給水収益比率については、令和5年度は公営企業法適用に伴う起債分が増となっている。
料金回収率は、一般会計からの基準外繰入金で収入不足を補填しており、給水費用を料金収入で賄えていない状況であり、水道料金の改定が必要となっている。令和5年度から料金改定に向けて組織を立ち上げ検討を行っており、令和7年度改定に向け、令和6年度も引き続き検討予定である。</t>
    <rPh sb="33" eb="35">
      <t>キジュン</t>
    </rPh>
    <rPh sb="35" eb="36">
      <t>ガイ</t>
    </rPh>
    <rPh sb="54" eb="56">
      <t>ゲンイン</t>
    </rPh>
    <rPh sb="57" eb="58">
      <t>オオ</t>
    </rPh>
    <rPh sb="60" eb="62">
      <t>リユウ</t>
    </rPh>
    <rPh sb="63" eb="65">
      <t>スイドウ</t>
    </rPh>
    <rPh sb="65" eb="67">
      <t>リョウキン</t>
    </rPh>
    <rPh sb="68" eb="70">
      <t>テイガク</t>
    </rPh>
    <rPh sb="78" eb="80">
      <t>リョウキン</t>
    </rPh>
    <rPh sb="81" eb="83">
      <t>カイテイ</t>
    </rPh>
    <rPh sb="84" eb="86">
      <t>ヒツヨウ</t>
    </rPh>
    <rPh sb="122" eb="123">
      <t>ホウ</t>
    </rPh>
    <rPh sb="123" eb="125">
      <t>テキヨウ</t>
    </rPh>
    <rPh sb="155" eb="157">
      <t>キジュン</t>
    </rPh>
    <rPh sb="157" eb="158">
      <t>ガイ</t>
    </rPh>
    <rPh sb="244" eb="246">
      <t>レイワ</t>
    </rPh>
    <rPh sb="247" eb="248">
      <t>ネン</t>
    </rPh>
    <rPh sb="248" eb="249">
      <t>ド</t>
    </rPh>
    <rPh sb="249" eb="251">
      <t>カイテイ</t>
    </rPh>
    <rPh sb="252" eb="253">
      <t>ム</t>
    </rPh>
    <rPh sb="255" eb="257">
      <t>レイワ</t>
    </rPh>
    <rPh sb="258" eb="259">
      <t>ネン</t>
    </rPh>
    <rPh sb="259" eb="260">
      <t>ド</t>
    </rPh>
    <rPh sb="261" eb="262">
      <t>ヒ</t>
    </rPh>
    <rPh sb="263" eb="264">
      <t>ツヅ</t>
    </rPh>
    <rPh sb="265" eb="267">
      <t>ケントウ</t>
    </rPh>
    <rPh sb="267" eb="269">
      <t>ヨテイ</t>
    </rPh>
    <phoneticPr fontId="4"/>
  </si>
  <si>
    <t>令和6年度より公営企業会計法適用化に伴い、固定資産台帳の整備を行っている。固定資産台帳をもとに老朽化した施設や管路について、令和6年度に上下水道耐震化計画を策定し、重要施設に接続する施設・管路から計画的に耐震化を行っていく。</t>
    <rPh sb="0" eb="2">
      <t>レイワ</t>
    </rPh>
    <rPh sb="3" eb="4">
      <t>ネン</t>
    </rPh>
    <rPh sb="4" eb="5">
      <t>ド</t>
    </rPh>
    <rPh sb="7" eb="9">
      <t>コウエイ</t>
    </rPh>
    <rPh sb="9" eb="11">
      <t>キギョウ</t>
    </rPh>
    <rPh sb="11" eb="13">
      <t>カイケイ</t>
    </rPh>
    <rPh sb="13" eb="14">
      <t>ホウ</t>
    </rPh>
    <rPh sb="14" eb="16">
      <t>テキヨウ</t>
    </rPh>
    <rPh sb="16" eb="17">
      <t>カ</t>
    </rPh>
    <rPh sb="18" eb="19">
      <t>トモナ</t>
    </rPh>
    <rPh sb="21" eb="23">
      <t>コテイ</t>
    </rPh>
    <rPh sb="23" eb="25">
      <t>シサン</t>
    </rPh>
    <rPh sb="25" eb="27">
      <t>ダイチョウ</t>
    </rPh>
    <rPh sb="28" eb="30">
      <t>セイビ</t>
    </rPh>
    <rPh sb="31" eb="32">
      <t>オコナ</t>
    </rPh>
    <rPh sb="37" eb="39">
      <t>コテイ</t>
    </rPh>
    <rPh sb="39" eb="41">
      <t>シサン</t>
    </rPh>
    <rPh sb="41" eb="43">
      <t>ダイチョウ</t>
    </rPh>
    <rPh sb="47" eb="50">
      <t>ロウキュウカ</t>
    </rPh>
    <rPh sb="52" eb="54">
      <t>シセツ</t>
    </rPh>
    <rPh sb="55" eb="57">
      <t>カンロ</t>
    </rPh>
    <rPh sb="62" eb="64">
      <t>レイワ</t>
    </rPh>
    <rPh sb="65" eb="66">
      <t>ネン</t>
    </rPh>
    <rPh sb="66" eb="67">
      <t>ド</t>
    </rPh>
    <rPh sb="82" eb="84">
      <t>ジュウヨウ</t>
    </rPh>
    <rPh sb="84" eb="86">
      <t>シセツ</t>
    </rPh>
    <rPh sb="87" eb="89">
      <t>セツゾク</t>
    </rPh>
    <rPh sb="91" eb="93">
      <t>シセツ</t>
    </rPh>
    <rPh sb="94" eb="96">
      <t>カンロ</t>
    </rPh>
    <rPh sb="98" eb="101">
      <t>ケイカクテキ</t>
    </rPh>
    <rPh sb="102" eb="105">
      <t>タイシンカ</t>
    </rPh>
    <rPh sb="106" eb="107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</si>
</sst>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&quot;#,##0"/>
    <numFmt numFmtId="177" formatCode="#,##0.00;&quot;△&quot;#,##0.00"/>
    <numFmt numFmtId="178" formatCode="#,##0.00;&quot;△&quot;#,##0.00;&quot;-&quot;"/>
    <numFmt numFmtId="179" formatCode="&quot;R&quot;yy"/>
  </numFmts>
  <fonts count="1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b/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ゴシック"/>
      <family val="3"/>
      <charset val="128"/>
    </font>
    <font>
      <b/>
      <sz val="24"/>
      <color theme="1"/>
      <name val="ＭＳ ゴシック"/>
      <family val="3"/>
      <charset val="128"/>
    </font>
    <font>
      <b/>
      <vertAlign val="superscript"/>
      <sz val="11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b/>
      <sz val="11"/>
      <color rgb="FF3366FF"/>
      <name val="ＭＳ ゴシック"/>
      <family val="3"/>
      <charset val="128"/>
    </font>
    <font>
      <b/>
      <vertAlign val="superscript"/>
      <sz val="12"/>
      <color theme="1"/>
      <name val="ＭＳ ゴシック"/>
      <family val="3"/>
      <charset val="128"/>
    </font>
    <font>
      <b/>
      <sz val="11"/>
      <color rgb="FFFF5050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5" fillId="0" borderId="8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9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2" fillId="0" borderId="0" xfId="0" applyFont="1" applyProtection="1">
      <alignment vertical="center"/>
      <protection hidden="1"/>
    </xf>
    <xf numFmtId="0" fontId="2" fillId="0" borderId="0" xfId="0" applyFont="1">
      <alignment vertical="center"/>
    </xf>
    <xf numFmtId="0" fontId="0" fillId="3" borderId="2" xfId="0" applyFill="1" applyBorder="1">
      <alignment vertical="center"/>
    </xf>
    <xf numFmtId="0" fontId="0" fillId="3" borderId="10" xfId="0" applyFill="1" applyBorder="1">
      <alignment vertical="center"/>
    </xf>
    <xf numFmtId="0" fontId="0" fillId="3" borderId="11" xfId="0" applyFill="1" applyBorder="1">
      <alignment vertical="center"/>
    </xf>
    <xf numFmtId="0" fontId="0" fillId="3" borderId="12" xfId="0" applyFill="1" applyBorder="1">
      <alignment vertical="center"/>
    </xf>
    <xf numFmtId="0" fontId="0" fillId="3" borderId="2" xfId="0" applyFill="1" applyBorder="1" applyAlignment="1">
      <alignment vertical="center" shrinkToFit="1"/>
    </xf>
    <xf numFmtId="0" fontId="0" fillId="4" borderId="2" xfId="0" applyFill="1" applyBorder="1" applyAlignment="1">
      <alignment vertical="center" shrinkToFit="1"/>
    </xf>
    <xf numFmtId="177" fontId="0" fillId="4" borderId="2" xfId="1" applyNumberFormat="1" applyFont="1" applyFill="1" applyBorder="1" applyAlignment="1">
      <alignment vertical="center" shrinkToFit="1"/>
    </xf>
    <xf numFmtId="178" fontId="0" fillId="4" borderId="2" xfId="1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 shrinkToFit="1"/>
    </xf>
    <xf numFmtId="0" fontId="0" fillId="0" borderId="2" xfId="0" applyBorder="1" applyAlignment="1">
      <alignment vertical="center" shrinkToFit="1"/>
    </xf>
    <xf numFmtId="177" fontId="0" fillId="0" borderId="2" xfId="1" applyNumberFormat="1" applyFont="1" applyBorder="1" applyAlignment="1">
      <alignment vertical="center" shrinkToFit="1"/>
    </xf>
    <xf numFmtId="40" fontId="0" fillId="0" borderId="0" xfId="0" applyNumberFormat="1">
      <alignment vertical="center"/>
    </xf>
    <xf numFmtId="0" fontId="0" fillId="5" borderId="2" xfId="0" applyFill="1" applyBorder="1">
      <alignment vertical="center"/>
    </xf>
    <xf numFmtId="179" fontId="0" fillId="0" borderId="2" xfId="0" applyNumberFormat="1" applyBorder="1">
      <alignment vertical="center"/>
    </xf>
    <xf numFmtId="0" fontId="6" fillId="0" borderId="0" xfId="0" applyFont="1" applyAlignment="1">
      <alignment horizontal="center" vertical="center"/>
    </xf>
    <xf numFmtId="49" fontId="3" fillId="0" borderId="1" xfId="0" applyNumberFormat="1" applyFont="1" applyBorder="1" applyAlignment="1" applyProtection="1">
      <alignment horizontal="left" vertical="center"/>
      <protection hidden="1"/>
    </xf>
    <xf numFmtId="0" fontId="3" fillId="2" borderId="2" xfId="0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176" fontId="5" fillId="0" borderId="2" xfId="0" applyNumberFormat="1" applyFont="1" applyBorder="1" applyAlignment="1" applyProtection="1">
      <alignment horizontal="center" vertical="center" shrinkToFit="1"/>
      <protection hidden="1"/>
    </xf>
    <xf numFmtId="177" fontId="5" fillId="0" borderId="2" xfId="0" applyNumberFormat="1" applyFont="1" applyBorder="1" applyAlignment="1" applyProtection="1">
      <alignment horizontal="center" vertical="center" shrinkToFit="1"/>
      <protection hidden="1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5" fillId="0" borderId="6" xfId="0" applyFont="1" applyBorder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5" fillId="0" borderId="7" xfId="0" applyFont="1" applyBorder="1" applyAlignment="1" applyProtection="1">
      <alignment horizontal="left" vertical="top" wrapText="1"/>
      <protection locked="0"/>
    </xf>
    <xf numFmtId="0" fontId="15" fillId="0" borderId="8" xfId="0" applyFont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15" fillId="0" borderId="9" xfId="0" applyFont="1" applyBorder="1" applyAlignment="1" applyProtection="1">
      <alignment horizontal="left" vertical="top" wrapText="1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7" xfId="0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9" xfId="0" applyFont="1" applyBorder="1" applyAlignment="1" applyProtection="1">
      <alignment horizontal="left" vertical="top" wrapTex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503"/>
          <c:y val="0.15806945669028558"/>
          <c:w val="0.8602616255212191"/>
          <c:h val="0.59227544473607452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データ!$ED$6:$EH$6</c:f>
              <c:numCache>
                <c:formatCode>#,##0.00;"△"#,##0.00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AE-463A-AAEA-67D164E04F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083072"/>
        <c:axId val="214084992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 w="28575"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データ!$EI$6:$EM$6</c:f>
              <c:numCache>
                <c:formatCode>#,##0.00;"△"#,##0.00;"-"</c:formatCode>
                <c:ptCount val="5"/>
                <c:pt idx="0">
                  <c:v>0.71</c:v>
                </c:pt>
                <c:pt idx="1">
                  <c:v>0.72</c:v>
                </c:pt>
                <c:pt idx="2">
                  <c:v>0.71</c:v>
                </c:pt>
                <c:pt idx="3">
                  <c:v>0.55000000000000004</c:v>
                </c:pt>
                <c:pt idx="4">
                  <c:v>0.44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AE-463A-AAEA-67D164E04F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083072"/>
        <c:axId val="214084992"/>
      </c:lineChart>
      <c:dateAx>
        <c:axId val="214083072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214084992"/>
        <c:crosses val="autoZero"/>
        <c:auto val="1"/>
        <c:lblOffset val="100"/>
        <c:baseTimeUnit val="years"/>
      </c:dateAx>
      <c:valAx>
        <c:axId val="214084992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214083072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ysClr val="window" lastClr="FFFFFF">
              <a:lumMod val="65000"/>
            </a:sys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494"/>
          <c:y val="0.15806945669028538"/>
          <c:w val="0.8602616255212191"/>
          <c:h val="0.56370168884888283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データ!$X$6:$AB$6</c:f>
              <c:numCache>
                <c:formatCode>#,##0.00;"△"#,##0.00;"-"</c:formatCode>
                <c:ptCount val="5"/>
                <c:pt idx="0">
                  <c:v>37.01</c:v>
                </c:pt>
                <c:pt idx="1">
                  <c:v>24.06</c:v>
                </c:pt>
                <c:pt idx="2">
                  <c:v>23.07</c:v>
                </c:pt>
                <c:pt idx="3">
                  <c:v>31.53</c:v>
                </c:pt>
                <c:pt idx="4">
                  <c:v>25.73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BC-436C-8B53-90EED7FFE3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296704"/>
        <c:axId val="218299776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 w="28575"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データ!$AC$6:$AG$6</c:f>
              <c:numCache>
                <c:formatCode>#,##0.00;"△"#,##0.00;"-"</c:formatCode>
                <c:ptCount val="5"/>
                <c:pt idx="0">
                  <c:v>79.099999999999994</c:v>
                </c:pt>
                <c:pt idx="1">
                  <c:v>79.33</c:v>
                </c:pt>
                <c:pt idx="2">
                  <c:v>73.540000000000006</c:v>
                </c:pt>
                <c:pt idx="3">
                  <c:v>75.44</c:v>
                </c:pt>
                <c:pt idx="4">
                  <c:v>78.14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BC-436C-8B53-90EED7FFE3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296704"/>
        <c:axId val="218299776"/>
      </c:lineChart>
      <c:dateAx>
        <c:axId val="218296704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218299776"/>
        <c:crosses val="autoZero"/>
        <c:auto val="1"/>
        <c:lblOffset val="100"/>
        <c:baseTimeUnit val="years"/>
      </c:dateAx>
      <c:valAx>
        <c:axId val="218299776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218296704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ysClr val="window" lastClr="FFFFFF">
              <a:lumMod val="65000"/>
            </a:sys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1" l="0.70000000000000062" r="0.70000000000000062" t="0.750000000000013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498"/>
          <c:y val="0.15806945669028546"/>
          <c:w val="0.8602616255212191"/>
          <c:h val="0.59227544473607452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データ!$DH$6:$DL$6</c:f>
              <c:numCache>
                <c:formatCode>#,##0.00;"△"#,##0.00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0B-4128-A535-34DB3B3F06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241728"/>
        <c:axId val="73243648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データ!$DM$6:$DQ$6</c:f>
              <c:numCache>
                <c:formatCode>#,##0.00;"△"#,##0.00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0B-4128-A535-34DB3B3F06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41728"/>
        <c:axId val="73243648"/>
      </c:lineChart>
      <c:dateAx>
        <c:axId val="73241728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73243648"/>
        <c:crosses val="autoZero"/>
        <c:auto val="1"/>
        <c:lblOffset val="100"/>
        <c:baseTimeUnit val="years"/>
      </c:dateAx>
      <c:valAx>
        <c:axId val="73243648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73241728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ysClr val="window" lastClr="FFFFFF">
              <a:lumMod val="65000"/>
            </a:sys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502"/>
          <c:y val="0.15806945669028552"/>
          <c:w val="0.8602616255212191"/>
          <c:h val="0.59227544473607452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データ!$DS$6:$DW$6</c:f>
              <c:numCache>
                <c:formatCode>#,##0.00;"△"#,##0.00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C5-48EE-B8E3-9282351347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257728"/>
        <c:axId val="73259648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データ!$DX$6:$EB$6</c:f>
              <c:numCache>
                <c:formatCode>#,##0.00;"△"#,##0.00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C5-48EE-B8E3-9282351347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57728"/>
        <c:axId val="73259648"/>
      </c:lineChart>
      <c:dateAx>
        <c:axId val="73257728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73259648"/>
        <c:crosses val="autoZero"/>
        <c:auto val="1"/>
        <c:lblOffset val="100"/>
        <c:baseTimeUnit val="years"/>
      </c:dateAx>
      <c:valAx>
        <c:axId val="73259648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73257728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ysClr val="window" lastClr="FFFFFF">
              <a:lumMod val="65000"/>
            </a:sys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498"/>
          <c:y val="0.15806945669028546"/>
          <c:w val="0.8602616255212191"/>
          <c:h val="0.5616603005975187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データ!$AI$6:$AM$6</c:f>
              <c:numCache>
                <c:formatCode>#,##0.00;"△"#,##0.00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49-4C50-9BA0-C70D332B53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339264"/>
        <c:axId val="73341184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データ!$AN$6:$AR$6</c:f>
              <c:numCache>
                <c:formatCode>#,##0.00;"△"#,##0.00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49-4C50-9BA0-C70D332B53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339264"/>
        <c:axId val="73341184"/>
      </c:lineChart>
      <c:dateAx>
        <c:axId val="73339264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73341184"/>
        <c:crosses val="autoZero"/>
        <c:auto val="1"/>
        <c:lblOffset val="100"/>
        <c:baseTimeUnit val="years"/>
      </c:dateAx>
      <c:valAx>
        <c:axId val="73341184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73339264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ysClr val="window" lastClr="FFFFFF">
              <a:lumMod val="65000"/>
            </a:sys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498"/>
          <c:y val="0.15806945669028546"/>
          <c:w val="0.8602616255212191"/>
          <c:h val="0.5616603005975187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データ!$AT$6:$AX$6</c:f>
              <c:numCache>
                <c:formatCode>#,##0.00;"△"#,##0.00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59-4552-B878-142051F94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359360"/>
        <c:axId val="73361280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データ!$AY$6:$BC$6</c:f>
              <c:numCache>
                <c:formatCode>#,##0.00;"△"#,##0.00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59-4552-B878-142051F94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359360"/>
        <c:axId val="73361280"/>
      </c:lineChart>
      <c:dateAx>
        <c:axId val="73359360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73361280"/>
        <c:crosses val="autoZero"/>
        <c:auto val="1"/>
        <c:lblOffset val="100"/>
        <c:baseTimeUnit val="years"/>
      </c:dateAx>
      <c:valAx>
        <c:axId val="73361280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73359360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ysClr val="window" lastClr="FFFFFF">
              <a:lumMod val="65000"/>
            </a:sys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498"/>
          <c:y val="0.15806945669028546"/>
          <c:w val="0.8602616255212191"/>
          <c:h val="0.5616603005975187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データ!$BE$6:$BI$6</c:f>
              <c:numCache>
                <c:formatCode>#,##0.00;"△"#,##0.00;"-"</c:formatCode>
                <c:ptCount val="5"/>
                <c:pt idx="0">
                  <c:v>5865.03</c:v>
                </c:pt>
                <c:pt idx="1">
                  <c:v>5109.8100000000004</c:v>
                </c:pt>
                <c:pt idx="2">
                  <c:v>4596.7299999999996</c:v>
                </c:pt>
                <c:pt idx="3">
                  <c:v>4019.82</c:v>
                </c:pt>
                <c:pt idx="4">
                  <c:v>4234.04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53-4F55-85A6-138C9CA4EB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375104"/>
        <c:axId val="73393664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 w="28575"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データ!$BJ$6:$BN$6</c:f>
              <c:numCache>
                <c:formatCode>#,##0.00;"△"#,##0.00;"-"</c:formatCode>
                <c:ptCount val="5"/>
                <c:pt idx="0">
                  <c:v>1018.52</c:v>
                </c:pt>
                <c:pt idx="1">
                  <c:v>949.61</c:v>
                </c:pt>
                <c:pt idx="2">
                  <c:v>918.84</c:v>
                </c:pt>
                <c:pt idx="3">
                  <c:v>955.49</c:v>
                </c:pt>
                <c:pt idx="4">
                  <c:v>1017.9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53-4F55-85A6-138C9CA4EB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375104"/>
        <c:axId val="73393664"/>
      </c:lineChart>
      <c:dateAx>
        <c:axId val="73375104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73393664"/>
        <c:crosses val="autoZero"/>
        <c:auto val="1"/>
        <c:lblOffset val="100"/>
        <c:baseTimeUnit val="years"/>
      </c:dateAx>
      <c:valAx>
        <c:axId val="73393664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73375104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ysClr val="window" lastClr="FFFFFF">
              <a:lumMod val="65000"/>
            </a:sys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498"/>
          <c:y val="0.15806945669028546"/>
          <c:w val="0.8602616255212191"/>
          <c:h val="0.5616603005975187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データ!$BP$6:$BT$6</c:f>
              <c:numCache>
                <c:formatCode>#,##0.00;"△"#,##0.00;"-"</c:formatCode>
                <c:ptCount val="5"/>
                <c:pt idx="0">
                  <c:v>12.97</c:v>
                </c:pt>
                <c:pt idx="1">
                  <c:v>13.37</c:v>
                </c:pt>
                <c:pt idx="2">
                  <c:v>13.25</c:v>
                </c:pt>
                <c:pt idx="3">
                  <c:v>11.84</c:v>
                </c:pt>
                <c:pt idx="4">
                  <c:v>11.06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C7-4059-AF56-A4C627293E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856896"/>
        <c:axId val="139875456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 w="28575"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データ!$BU$6:$BY$6</c:f>
              <c:numCache>
                <c:formatCode>#,##0.00;"△"#,##0.00;"-"</c:formatCode>
                <c:ptCount val="5"/>
                <c:pt idx="0">
                  <c:v>58.79</c:v>
                </c:pt>
                <c:pt idx="1">
                  <c:v>58.41</c:v>
                </c:pt>
                <c:pt idx="2">
                  <c:v>58.27</c:v>
                </c:pt>
                <c:pt idx="3">
                  <c:v>55.15</c:v>
                </c:pt>
                <c:pt idx="4">
                  <c:v>53.95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C7-4059-AF56-A4C627293E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856896"/>
        <c:axId val="139875456"/>
      </c:lineChart>
      <c:dateAx>
        <c:axId val="139856896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139875456"/>
        <c:crosses val="autoZero"/>
        <c:auto val="1"/>
        <c:lblOffset val="100"/>
        <c:baseTimeUnit val="years"/>
      </c:dateAx>
      <c:valAx>
        <c:axId val="139875456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139856896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chemeClr val="bg1">
              <a:lumMod val="65000"/>
            </a:scheme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498"/>
          <c:y val="0.15806945669028546"/>
          <c:w val="0.8602616255212191"/>
          <c:h val="0.5616603005975187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データ!$CA$6:$CE$6</c:f>
              <c:numCache>
                <c:formatCode>#,##0.00;"△"#,##0.00;"-"</c:formatCode>
                <c:ptCount val="5"/>
                <c:pt idx="0">
                  <c:v>421.51</c:v>
                </c:pt>
                <c:pt idx="1">
                  <c:v>429.39</c:v>
                </c:pt>
                <c:pt idx="2">
                  <c:v>467.61</c:v>
                </c:pt>
                <c:pt idx="3">
                  <c:v>488.83</c:v>
                </c:pt>
                <c:pt idx="4">
                  <c:v>524.27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1C-4255-BEF7-2EDCFC41BF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889280"/>
        <c:axId val="202195712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 w="28575"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データ!$CF$6:$CJ$6</c:f>
              <c:numCache>
                <c:formatCode>#,##0.00;"△"#,##0.00;"-"</c:formatCode>
                <c:ptCount val="5"/>
                <c:pt idx="0">
                  <c:v>298.25</c:v>
                </c:pt>
                <c:pt idx="1">
                  <c:v>303.27999999999997</c:v>
                </c:pt>
                <c:pt idx="2">
                  <c:v>303.81</c:v>
                </c:pt>
                <c:pt idx="3">
                  <c:v>310.26</c:v>
                </c:pt>
                <c:pt idx="4">
                  <c:v>318.99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1C-4255-BEF7-2EDCFC41BF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889280"/>
        <c:axId val="202195712"/>
      </c:lineChart>
      <c:dateAx>
        <c:axId val="139889280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202195712"/>
        <c:crosses val="autoZero"/>
        <c:auto val="1"/>
        <c:lblOffset val="100"/>
        <c:baseTimeUnit val="years"/>
      </c:dateAx>
      <c:valAx>
        <c:axId val="202195712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139889280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ysClr val="window" lastClr="FFFFFF">
              <a:lumMod val="65000"/>
            </a:sys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498"/>
          <c:y val="0.15806945669028546"/>
          <c:w val="0.8602616255212191"/>
          <c:h val="0.5616603005975187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データ!$CL$6:$CP$6</c:f>
              <c:numCache>
                <c:formatCode>#,##0.00;"△"#,##0.00;"-"</c:formatCode>
                <c:ptCount val="5"/>
                <c:pt idx="0">
                  <c:v>76.62</c:v>
                </c:pt>
                <c:pt idx="1">
                  <c:v>76.08</c:v>
                </c:pt>
                <c:pt idx="2">
                  <c:v>70.709999999999994</c:v>
                </c:pt>
                <c:pt idx="3">
                  <c:v>76.760000000000005</c:v>
                </c:pt>
                <c:pt idx="4">
                  <c:v>73.540000000000006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A3-4CBC-B781-FBB37EBB5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221824"/>
        <c:axId val="202232192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 w="28575"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データ!$CQ$6:$CU$6</c:f>
              <c:numCache>
                <c:formatCode>#,##0.00;"△"#,##0.00;"-"</c:formatCode>
                <c:ptCount val="5"/>
                <c:pt idx="0">
                  <c:v>56.04</c:v>
                </c:pt>
                <c:pt idx="1">
                  <c:v>58.52</c:v>
                </c:pt>
                <c:pt idx="2">
                  <c:v>58.88</c:v>
                </c:pt>
                <c:pt idx="3">
                  <c:v>58.16</c:v>
                </c:pt>
                <c:pt idx="4">
                  <c:v>55.9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A3-4CBC-B781-FBB37EBB5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221824"/>
        <c:axId val="202232192"/>
      </c:lineChart>
      <c:dateAx>
        <c:axId val="202221824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202232192"/>
        <c:crosses val="autoZero"/>
        <c:auto val="1"/>
        <c:lblOffset val="100"/>
        <c:baseTimeUnit val="years"/>
      </c:dateAx>
      <c:valAx>
        <c:axId val="202232192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202221824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ysClr val="window" lastClr="FFFFFF">
              <a:lumMod val="65000"/>
            </a:sys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0467581830498"/>
          <c:y val="0.15806945669028546"/>
          <c:w val="0.8602616255212191"/>
          <c:h val="0.5616603005975187"/>
        </c:manualLayout>
      </c:layout>
      <c:barChart>
        <c:barDir val="col"/>
        <c:grouping val="clustered"/>
        <c:varyColors val="0"/>
        <c:ser>
          <c:idx val="0"/>
          <c:order val="0"/>
          <c:tx>
            <c:v>当該値</c:v>
          </c:tx>
          <c:spPr>
            <a:solidFill>
              <a:srgbClr val="3366FF"/>
            </a:solidFill>
            <a:ln>
              <a:noFill/>
            </a:ln>
          </c:spPr>
          <c:invertIfNegative val="0"/>
          <c:cat>
            <c:numRef>
              <c:f>データ!$B$10:$F$10</c:f>
              <c:numCache>
                <c:formatCode>"R"yy</c:formatCode>
                <c:ptCount val="5"/>
                <c:pt idx="0">
                  <c:v>36892</c:v>
                </c:pt>
                <c:pt idx="1">
                  <c:v>37257</c:v>
                </c:pt>
                <c:pt idx="2">
                  <c:v>37622</c:v>
                </c:pt>
                <c:pt idx="3">
                  <c:v>37987</c:v>
                </c:pt>
                <c:pt idx="4">
                  <c:v>38353</c:v>
                </c:pt>
              </c:numCache>
            </c:numRef>
          </c:cat>
          <c:val>
            <c:numRef>
              <c:f>データ!$CW$6:$DA$6</c:f>
              <c:numCache>
                <c:formatCode>#,##0.00;"△"#,##0.00;"-"</c:formatCode>
                <c:ptCount val="5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88.45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07-4B06-9CEE-E850712F91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274688"/>
        <c:axId val="202276864"/>
      </c:barChart>
      <c:lineChart>
        <c:grouping val="standard"/>
        <c:varyColors val="0"/>
        <c:ser>
          <c:idx val="1"/>
          <c:order val="1"/>
          <c:tx>
            <c:v>平均値</c:v>
          </c:tx>
          <c:spPr>
            <a:ln w="28575">
              <a:solidFill>
                <a:srgbClr val="FF5050"/>
              </a:solidFill>
            </a:ln>
          </c:spPr>
          <c:marker>
            <c:symbol val="square"/>
            <c:size val="5"/>
            <c:spPr>
              <a:solidFill>
                <a:srgbClr val="FF5050"/>
              </a:solidFill>
              <a:ln>
                <a:solidFill>
                  <a:srgbClr val="FF5050"/>
                </a:solidFill>
              </a:ln>
            </c:spPr>
          </c:marker>
          <c:val>
            <c:numRef>
              <c:f>データ!$DB$6:$DF$6</c:f>
              <c:numCache>
                <c:formatCode>#,##0.00;"△"#,##0.00;"-"</c:formatCode>
                <c:ptCount val="5"/>
                <c:pt idx="0">
                  <c:v>72.78</c:v>
                </c:pt>
                <c:pt idx="1">
                  <c:v>71.33</c:v>
                </c:pt>
                <c:pt idx="2">
                  <c:v>71.150000000000006</c:v>
                </c:pt>
                <c:pt idx="3">
                  <c:v>70.34</c:v>
                </c:pt>
                <c:pt idx="4">
                  <c:v>71.08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07-4B06-9CEE-E850712F91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274688"/>
        <c:axId val="202276864"/>
      </c:lineChart>
      <c:dateAx>
        <c:axId val="202274688"/>
        <c:scaling>
          <c:orientation val="minMax"/>
        </c:scaling>
        <c:delete val="1"/>
        <c:axPos val="b"/>
        <c:numFmt formatCode="&quot;R&quot;yy" sourceLinked="1"/>
        <c:majorTickMark val="none"/>
        <c:minorTickMark val="none"/>
        <c:tickLblPos val="none"/>
        <c:crossAx val="202276864"/>
        <c:crosses val="autoZero"/>
        <c:auto val="1"/>
        <c:lblOffset val="100"/>
        <c:baseTimeUnit val="years"/>
      </c:dateAx>
      <c:valAx>
        <c:axId val="202276864"/>
        <c:scaling>
          <c:orientation val="minMax"/>
        </c:scaling>
        <c:delete val="0"/>
        <c:axPos val="l"/>
        <c:majorGridlines>
          <c:spPr>
            <a:ln>
              <a:solidFill>
                <a:srgbClr val="A6A6A6"/>
              </a:solidFill>
            </a:ln>
          </c:spPr>
        </c:majorGridlines>
        <c:numFmt formatCode="#,##0.00;&quot;△&quot;#,##0.00" sourceLinked="0"/>
        <c:majorTickMark val="none"/>
        <c:minorTickMark val="none"/>
        <c:tickLblPos val="nextTo"/>
        <c:spPr>
          <a:noFill/>
          <a:ln>
            <a:noFill/>
          </a:ln>
        </c:spPr>
        <c:crossAx val="202274688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>
            <a:solidFill>
              <a:sysClr val="window" lastClr="FFFFFF">
                <a:lumMod val="65000"/>
              </a:sysClr>
            </a:solidFill>
          </a:ln>
        </c:spPr>
      </c:dTable>
      <c:spPr>
        <a:noFill/>
        <a:ln>
          <a:solidFill>
            <a:sysClr val="window" lastClr="FFFFFF">
              <a:lumMod val="65000"/>
            </a:sysClr>
          </a:solidFill>
        </a:ln>
      </c:spPr>
    </c:plotArea>
    <c:plotVisOnly val="1"/>
    <c:dispBlanksAs val="span"/>
    <c:showDLblsOverMax val="0"/>
  </c:chart>
  <c:spPr>
    <a:noFill/>
    <a:ln>
      <a:solidFill>
        <a:sysClr val="window" lastClr="FFFFFF">
          <a:lumMod val="65000"/>
        </a:sysClr>
      </a:solidFill>
    </a:ln>
  </c:spPr>
  <c:txPr>
    <a:bodyPr/>
    <a:lstStyle/>
    <a:p>
      <a:pPr>
        <a:defRPr sz="800">
          <a:latin typeface="ＭＳ ゴシック" pitchFamily="49" charset="-128"/>
          <a:ea typeface="ＭＳ ゴシック" pitchFamily="49" charset="-128"/>
        </a:defRPr>
      </a:pPr>
      <a:endParaRPr lang="ja-JP"/>
    </a:p>
  </c:txPr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drawings/_rels/drawing1.xml.rels>&#65279;<?xml version="1.0" encoding="utf-8" standalone="yes"?>
<Relationships xmlns="http://schemas.openxmlformats.org/package/2006/relationships">
  <Relationship Id="rId8" Type="http://schemas.openxmlformats.org/officeDocument/2006/relationships/chart" Target="../charts/chart8.xml" />
  <Relationship Id="rId3" Type="http://schemas.openxmlformats.org/officeDocument/2006/relationships/chart" Target="../charts/chart3.xml" />
  <Relationship Id="rId7" Type="http://schemas.openxmlformats.org/officeDocument/2006/relationships/chart" Target="../charts/chart7.xml" />
  <Relationship Id="rId2" Type="http://schemas.openxmlformats.org/officeDocument/2006/relationships/chart" Target="../charts/chart2.xml" />
  <Relationship Id="rId1" Type="http://schemas.openxmlformats.org/officeDocument/2006/relationships/chart" Target="../charts/chart1.xml" />
  <Relationship Id="rId6" Type="http://schemas.openxmlformats.org/officeDocument/2006/relationships/chart" Target="../charts/chart6.xml" />
  <Relationship Id="rId11" Type="http://schemas.openxmlformats.org/officeDocument/2006/relationships/chart" Target="../charts/chart11.xml" />
  <Relationship Id="rId5" Type="http://schemas.openxmlformats.org/officeDocument/2006/relationships/chart" Target="../charts/chart5.xml" />
  <Relationship Id="rId10" Type="http://schemas.openxmlformats.org/officeDocument/2006/relationships/chart" Target="../charts/chart10.xml" />
  <Relationship Id="rId4" Type="http://schemas.openxmlformats.org/officeDocument/2006/relationships/chart" Target="../charts/chart4.xml" />
  <Relationship Id="rId9" Type="http://schemas.openxmlformats.org/officeDocument/2006/relationships/chart" Target="../charts/chart9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0</xdr:colOff>
      <xdr:row>62</xdr:row>
      <xdr:rowOff>0</xdr:rowOff>
    </xdr:from>
    <xdr:to>
      <xdr:col>60</xdr:col>
      <xdr:colOff>0</xdr:colOff>
      <xdr:row>78</xdr:row>
      <xdr:rowOff>0</xdr:rowOff>
    </xdr:to>
    <xdr:graphicFrame macro="">
      <xdr:nvGraphicFramePr>
        <xdr:cNvPr id="2" name="グラフ 1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16</xdr:row>
      <xdr:rowOff>2</xdr:rowOff>
    </xdr:from>
    <xdr:to>
      <xdr:col>16</xdr:col>
      <xdr:colOff>0</xdr:colOff>
      <xdr:row>33</xdr:row>
      <xdr:rowOff>0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62</xdr:row>
      <xdr:rowOff>1</xdr:rowOff>
    </xdr:from>
    <xdr:to>
      <xdr:col>20</xdr:col>
      <xdr:colOff>0</xdr:colOff>
      <xdr:row>78</xdr:row>
      <xdr:rowOff>1</xdr:rowOff>
    </xdr:to>
    <xdr:graphicFrame macro="">
      <xdr:nvGraphicFramePr>
        <xdr:cNvPr id="4" name="グラフ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62</xdr:row>
      <xdr:rowOff>0</xdr:rowOff>
    </xdr:from>
    <xdr:to>
      <xdr:col>40</xdr:col>
      <xdr:colOff>0</xdr:colOff>
      <xdr:row>78</xdr:row>
      <xdr:rowOff>0</xdr:rowOff>
    </xdr:to>
    <xdr:graphicFrame macro="">
      <xdr:nvGraphicFramePr>
        <xdr:cNvPr id="5" name="グラフ 1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0</xdr:colOff>
      <xdr:row>16</xdr:row>
      <xdr:rowOff>0</xdr:rowOff>
    </xdr:from>
    <xdr:to>
      <xdr:col>16</xdr:col>
      <xdr:colOff>0</xdr:colOff>
      <xdr:row>17</xdr:row>
      <xdr:rowOff>70924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41960" y="2750820"/>
          <a:ext cx="362712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①収益的収支比率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％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31</xdr:col>
      <xdr:colOff>0</xdr:colOff>
      <xdr:row>33</xdr:row>
      <xdr:rowOff>0</xdr:rowOff>
    </xdr:to>
    <xdr:graphicFrame macro="">
      <xdr:nvGraphicFramePr>
        <xdr:cNvPr id="7" name="グラフ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0</xdr:colOff>
      <xdr:row>16</xdr:row>
      <xdr:rowOff>0</xdr:rowOff>
    </xdr:from>
    <xdr:to>
      <xdr:col>46</xdr:col>
      <xdr:colOff>0</xdr:colOff>
      <xdr:row>33</xdr:row>
      <xdr:rowOff>0</xdr:rowOff>
    </xdr:to>
    <xdr:graphicFrame macro="">
      <xdr:nvGraphicFramePr>
        <xdr:cNvPr id="8" name="グラフ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47</xdr:col>
      <xdr:colOff>0</xdr:colOff>
      <xdr:row>16</xdr:row>
      <xdr:rowOff>0</xdr:rowOff>
    </xdr:from>
    <xdr:to>
      <xdr:col>61</xdr:col>
      <xdr:colOff>0</xdr:colOff>
      <xdr:row>33</xdr:row>
      <xdr:rowOff>0</xdr:rowOff>
    </xdr:to>
    <xdr:graphicFrame macro="">
      <xdr:nvGraphicFramePr>
        <xdr:cNvPr id="9" name="グラフ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0</xdr:colOff>
      <xdr:row>38</xdr:row>
      <xdr:rowOff>0</xdr:rowOff>
    </xdr:from>
    <xdr:to>
      <xdr:col>16</xdr:col>
      <xdr:colOff>0</xdr:colOff>
      <xdr:row>55</xdr:row>
      <xdr:rowOff>0</xdr:rowOff>
    </xdr:to>
    <xdr:graphicFrame macro="">
      <xdr:nvGraphicFramePr>
        <xdr:cNvPr id="10" name="グラフ 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0</xdr:colOff>
      <xdr:row>38</xdr:row>
      <xdr:rowOff>0</xdr:rowOff>
    </xdr:from>
    <xdr:to>
      <xdr:col>31</xdr:col>
      <xdr:colOff>0</xdr:colOff>
      <xdr:row>55</xdr:row>
      <xdr:rowOff>0</xdr:rowOff>
    </xdr:to>
    <xdr:graphicFrame macro="">
      <xdr:nvGraphicFramePr>
        <xdr:cNvPr id="11" name="グラフ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32</xdr:col>
      <xdr:colOff>0</xdr:colOff>
      <xdr:row>38</xdr:row>
      <xdr:rowOff>0</xdr:rowOff>
    </xdr:from>
    <xdr:to>
      <xdr:col>46</xdr:col>
      <xdr:colOff>0</xdr:colOff>
      <xdr:row>55</xdr:row>
      <xdr:rowOff>0</xdr:rowOff>
    </xdr:to>
    <xdr:graphicFrame macro="">
      <xdr:nvGraphicFramePr>
        <xdr:cNvPr id="12" name="グラフ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47</xdr:col>
      <xdr:colOff>0</xdr:colOff>
      <xdr:row>38</xdr:row>
      <xdr:rowOff>0</xdr:rowOff>
    </xdr:from>
    <xdr:to>
      <xdr:col>61</xdr:col>
      <xdr:colOff>0</xdr:colOff>
      <xdr:row>55</xdr:row>
      <xdr:rowOff>0</xdr:rowOff>
    </xdr:to>
    <xdr:graphicFrame macro="">
      <xdr:nvGraphicFramePr>
        <xdr:cNvPr id="13" name="グラフ 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17</xdr:col>
      <xdr:colOff>0</xdr:colOff>
      <xdr:row>16</xdr:row>
      <xdr:rowOff>0</xdr:rowOff>
    </xdr:from>
    <xdr:to>
      <xdr:col>31</xdr:col>
      <xdr:colOff>0</xdr:colOff>
      <xdr:row>17</xdr:row>
      <xdr:rowOff>70924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328160" y="2750820"/>
          <a:ext cx="362712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②累積欠損金比率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％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32</xdr:col>
      <xdr:colOff>1</xdr:colOff>
      <xdr:row>16</xdr:row>
      <xdr:rowOff>0</xdr:rowOff>
    </xdr:from>
    <xdr:to>
      <xdr:col>46</xdr:col>
      <xdr:colOff>1</xdr:colOff>
      <xdr:row>17</xdr:row>
      <xdr:rowOff>70924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214361" y="2750820"/>
          <a:ext cx="362712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③流動比率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％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47</xdr:col>
      <xdr:colOff>0</xdr:colOff>
      <xdr:row>16</xdr:row>
      <xdr:rowOff>0</xdr:rowOff>
    </xdr:from>
    <xdr:to>
      <xdr:col>61</xdr:col>
      <xdr:colOff>0</xdr:colOff>
      <xdr:row>17</xdr:row>
      <xdr:rowOff>70924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2100560" y="2750820"/>
          <a:ext cx="362712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④企業債残高対給水収益比率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％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16</xdr:col>
      <xdr:colOff>0</xdr:colOff>
      <xdr:row>39</xdr:row>
      <xdr:rowOff>70924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441960" y="6438900"/>
          <a:ext cx="362712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⑤料金回収率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％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17</xdr:col>
      <xdr:colOff>0</xdr:colOff>
      <xdr:row>38</xdr:row>
      <xdr:rowOff>0</xdr:rowOff>
    </xdr:from>
    <xdr:to>
      <xdr:col>31</xdr:col>
      <xdr:colOff>0</xdr:colOff>
      <xdr:row>39</xdr:row>
      <xdr:rowOff>70924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328160" y="6438900"/>
          <a:ext cx="362712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⑥給水原価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円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32</xdr:col>
      <xdr:colOff>0</xdr:colOff>
      <xdr:row>38</xdr:row>
      <xdr:rowOff>0</xdr:rowOff>
    </xdr:from>
    <xdr:to>
      <xdr:col>46</xdr:col>
      <xdr:colOff>0</xdr:colOff>
      <xdr:row>39</xdr:row>
      <xdr:rowOff>70924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214360" y="6438900"/>
          <a:ext cx="362712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⑦施設利用率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％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47</xdr:col>
      <xdr:colOff>0</xdr:colOff>
      <xdr:row>38</xdr:row>
      <xdr:rowOff>0</xdr:rowOff>
    </xdr:from>
    <xdr:to>
      <xdr:col>61</xdr:col>
      <xdr:colOff>0</xdr:colOff>
      <xdr:row>39</xdr:row>
      <xdr:rowOff>70924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2100560" y="6438900"/>
          <a:ext cx="362712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⑧有収率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％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2</xdr:col>
      <xdr:colOff>0</xdr:colOff>
      <xdr:row>62</xdr:row>
      <xdr:rowOff>0</xdr:rowOff>
    </xdr:from>
    <xdr:to>
      <xdr:col>20</xdr:col>
      <xdr:colOff>0</xdr:colOff>
      <xdr:row>63</xdr:row>
      <xdr:rowOff>70924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441960" y="10462260"/>
          <a:ext cx="466344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①有形固定資産減価償却率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％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22</xdr:col>
      <xdr:colOff>0</xdr:colOff>
      <xdr:row>62</xdr:row>
      <xdr:rowOff>0</xdr:rowOff>
    </xdr:from>
    <xdr:to>
      <xdr:col>40</xdr:col>
      <xdr:colOff>0</xdr:colOff>
      <xdr:row>63</xdr:row>
      <xdr:rowOff>70924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623560" y="10462260"/>
          <a:ext cx="466344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②管路経年化率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％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42</xdr:col>
      <xdr:colOff>0</xdr:colOff>
      <xdr:row>62</xdr:row>
      <xdr:rowOff>0</xdr:rowOff>
    </xdr:from>
    <xdr:to>
      <xdr:col>60</xdr:col>
      <xdr:colOff>0</xdr:colOff>
      <xdr:row>63</xdr:row>
      <xdr:rowOff>70924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0805160" y="10462260"/>
          <a:ext cx="4663440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③管路更新率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(</a:t>
          </a:r>
          <a:r>
            <a:rPr kumimoji="1" lang="ja-JP" altLang="en-US" sz="1100" b="1">
              <a:latin typeface="ＭＳ ゴシック" pitchFamily="49" charset="-128"/>
              <a:ea typeface="ＭＳ ゴシック" pitchFamily="49" charset="-128"/>
            </a:rPr>
            <a:t>％</a:t>
          </a:r>
          <a:r>
            <a:rPr kumimoji="1" lang="en-US" altLang="ja-JP" sz="1100" b="1">
              <a:latin typeface="ＭＳ ゴシック" pitchFamily="49" charset="-128"/>
              <a:ea typeface="ＭＳ ゴシック" pitchFamily="49" charset="-128"/>
            </a:rPr>
            <a:t>)</a:t>
          </a:r>
          <a:endParaRPr kumimoji="1" lang="ja-JP" altLang="en-US" sz="1100" b="1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13</xdr:col>
      <xdr:colOff>95503</xdr:colOff>
      <xdr:row>17</xdr:row>
      <xdr:rowOff>0</xdr:rowOff>
    </xdr:from>
    <xdr:to>
      <xdr:col>16</xdr:col>
      <xdr:colOff>0</xdr:colOff>
      <xdr:row>18</xdr:row>
      <xdr:rowOff>70924</xdr:rowOff>
    </xdr:to>
    <xdr:sp macro="" textlink="$E$85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3387343" y="2918460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B7D72534-C3D3-46FA-A84F-F8D71C5CC06D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pPr algn="r"/>
            <a:t>【76.13】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28</xdr:col>
      <xdr:colOff>95503</xdr:colOff>
      <xdr:row>17</xdr:row>
      <xdr:rowOff>0</xdr:rowOff>
    </xdr:from>
    <xdr:to>
      <xdr:col>31</xdr:col>
      <xdr:colOff>0</xdr:colOff>
      <xdr:row>18</xdr:row>
      <xdr:rowOff>70924</xdr:rowOff>
    </xdr:to>
    <xdr:sp macro="" textlink="データ!AS6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7273543" y="2918460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DB9F9F71-F502-48A9-888E-DDF0B24E9F1D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itchFamily="49" charset="-128"/>
              <a:ea typeface="ＭＳ ゴシック" pitchFamily="49" charset="-128"/>
            </a:rPr>
            <a:pPr algn="r"/>
            <a:t> 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43</xdr:col>
      <xdr:colOff>95503</xdr:colOff>
      <xdr:row>17</xdr:row>
      <xdr:rowOff>0</xdr:rowOff>
    </xdr:from>
    <xdr:to>
      <xdr:col>46</xdr:col>
      <xdr:colOff>0</xdr:colOff>
      <xdr:row>18</xdr:row>
      <xdr:rowOff>70924</xdr:rowOff>
    </xdr:to>
    <xdr:sp macro="" textlink="データ!BD6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1159743" y="2918460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447A666B-97E9-4982-8FAF-1578DF2F7513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itchFamily="49" charset="-128"/>
              <a:ea typeface="ＭＳ ゴシック" pitchFamily="49" charset="-128"/>
            </a:rPr>
            <a:pPr algn="r"/>
            <a:t> 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58</xdr:col>
      <xdr:colOff>95503</xdr:colOff>
      <xdr:row>17</xdr:row>
      <xdr:rowOff>0</xdr:rowOff>
    </xdr:from>
    <xdr:to>
      <xdr:col>61</xdr:col>
      <xdr:colOff>0</xdr:colOff>
      <xdr:row>18</xdr:row>
      <xdr:rowOff>70924</xdr:rowOff>
    </xdr:to>
    <xdr:sp macro="" textlink="$H$85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5045943" y="2918460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591A7400-C653-4FDB-9EFC-354BF10106F7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pPr algn="r"/>
            <a:t>【1,045.20】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58</xdr:col>
      <xdr:colOff>95503</xdr:colOff>
      <xdr:row>39</xdr:row>
      <xdr:rowOff>0</xdr:rowOff>
    </xdr:from>
    <xdr:to>
      <xdr:col>61</xdr:col>
      <xdr:colOff>0</xdr:colOff>
      <xdr:row>40</xdr:row>
      <xdr:rowOff>70924</xdr:rowOff>
    </xdr:to>
    <xdr:sp macro="" textlink="$L$85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5045943" y="6606540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2E3768B1-D82E-4F96-80F0-F5E6085471D3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pPr algn="r"/>
            <a:t>【69.82】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43</xdr:col>
      <xdr:colOff>95503</xdr:colOff>
      <xdr:row>39</xdr:row>
      <xdr:rowOff>9525</xdr:rowOff>
    </xdr:from>
    <xdr:to>
      <xdr:col>46</xdr:col>
      <xdr:colOff>0</xdr:colOff>
      <xdr:row>40</xdr:row>
      <xdr:rowOff>80449</xdr:rowOff>
    </xdr:to>
    <xdr:sp macro="" textlink="$K$85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1159743" y="6616065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17EBEB09-6C4B-40F4-9CFF-232EDECA952A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pPr algn="r"/>
            <a:t>【55.00】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28</xdr:col>
      <xdr:colOff>95503</xdr:colOff>
      <xdr:row>39</xdr:row>
      <xdr:rowOff>0</xdr:rowOff>
    </xdr:from>
    <xdr:to>
      <xdr:col>31</xdr:col>
      <xdr:colOff>0</xdr:colOff>
      <xdr:row>40</xdr:row>
      <xdr:rowOff>70924</xdr:rowOff>
    </xdr:to>
    <xdr:sp macro="" textlink="$J$85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7273543" y="6606540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AAE53A18-466F-4877-9910-905F8B7B27E9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pPr algn="r"/>
            <a:t>【317.14】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13</xdr:col>
      <xdr:colOff>95503</xdr:colOff>
      <xdr:row>39</xdr:row>
      <xdr:rowOff>0</xdr:rowOff>
    </xdr:from>
    <xdr:to>
      <xdr:col>16</xdr:col>
      <xdr:colOff>0</xdr:colOff>
      <xdr:row>40</xdr:row>
      <xdr:rowOff>70924</xdr:rowOff>
    </xdr:to>
    <xdr:sp macro="" textlink="$I$85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3387343" y="6606540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08BA8BA9-A927-48D0-BA33-39089D1B1DB8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pPr algn="r"/>
            <a:t>【49.51】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17</xdr:col>
      <xdr:colOff>95503</xdr:colOff>
      <xdr:row>63</xdr:row>
      <xdr:rowOff>0</xdr:rowOff>
    </xdr:from>
    <xdr:to>
      <xdr:col>20</xdr:col>
      <xdr:colOff>0</xdr:colOff>
      <xdr:row>64</xdr:row>
      <xdr:rowOff>70924</xdr:rowOff>
    </xdr:to>
    <xdr:sp macro="" textlink="データ!DR6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4423663" y="10629900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0161B9D7-3DC5-47A4-BC66-ABA062569087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itchFamily="49" charset="-128"/>
              <a:ea typeface="ＭＳ ゴシック" pitchFamily="49" charset="-128"/>
            </a:rPr>
            <a:pPr algn="r"/>
            <a:t> 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37</xdr:col>
      <xdr:colOff>112626</xdr:colOff>
      <xdr:row>63</xdr:row>
      <xdr:rowOff>0</xdr:rowOff>
    </xdr:from>
    <xdr:to>
      <xdr:col>40</xdr:col>
      <xdr:colOff>17123</xdr:colOff>
      <xdr:row>64</xdr:row>
      <xdr:rowOff>70924</xdr:rowOff>
    </xdr:to>
    <xdr:sp macro="" textlink="データ!EC6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9622386" y="10629900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84399EBE-B3A9-4B51-B905-CCA3D56F7129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itchFamily="49" charset="-128"/>
              <a:ea typeface="ＭＳ ゴシック" pitchFamily="49" charset="-128"/>
            </a:rPr>
            <a:pPr algn="r"/>
            <a:t> 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57</xdr:col>
      <xdr:colOff>95503</xdr:colOff>
      <xdr:row>63</xdr:row>
      <xdr:rowOff>0</xdr:rowOff>
    </xdr:from>
    <xdr:to>
      <xdr:col>60</xdr:col>
      <xdr:colOff>0</xdr:colOff>
      <xdr:row>64</xdr:row>
      <xdr:rowOff>70924</xdr:rowOff>
    </xdr:to>
    <xdr:sp macro="" textlink="$O$85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14786863" y="10629900"/>
          <a:ext cx="681737" cy="238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b">
          <a:noAutofit/>
        </a:bodyPr>
        <a:lstStyle/>
        <a:p>
          <a:pPr algn="r"/>
          <a:fld id="{E145F531-B156-43F1-A992-19A833FF85FA}" type="TxLink">
            <a:rPr kumimoji="1" lang="en-US" altLang="en-US" sz="900" b="0" i="0" u="none" strike="noStrike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pPr algn="r"/>
            <a:t>【0.40】</a:t>
          </a:fld>
          <a:endParaRPr kumimoji="1" lang="ja-JP" altLang="en-US" sz="90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17</xdr:col>
      <xdr:colOff>38100</xdr:colOff>
      <xdr:row>17</xdr:row>
      <xdr:rowOff>38100</xdr:rowOff>
    </xdr:from>
    <xdr:to>
      <xdr:col>30</xdr:col>
      <xdr:colOff>228600</xdr:colOff>
      <xdr:row>32</xdr:row>
      <xdr:rowOff>28575</xdr:rowOff>
    </xdr:to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4366260" y="2956560"/>
          <a:ext cx="3558540" cy="2505075"/>
        </a:xfrm>
        <a:prstGeom prst="rect">
          <a:avLst/>
        </a:prstGeom>
        <a:solidFill>
          <a:schemeClr val="lt1">
            <a:alpha val="70000"/>
          </a:schemeClr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6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該当数値なし</a:t>
          </a:r>
        </a:p>
      </xdr:txBody>
    </xdr:sp>
    <xdr:clientData/>
  </xdr:twoCellAnchor>
  <xdr:twoCellAnchor>
    <xdr:from>
      <xdr:col>32</xdr:col>
      <xdr:colOff>47625</xdr:colOff>
      <xdr:row>17</xdr:row>
      <xdr:rowOff>38100</xdr:rowOff>
    </xdr:from>
    <xdr:to>
      <xdr:col>45</xdr:col>
      <xdr:colOff>238125</xdr:colOff>
      <xdr:row>32</xdr:row>
      <xdr:rowOff>28575</xdr:rowOff>
    </xdr:to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261985" y="2956560"/>
          <a:ext cx="3558540" cy="2505075"/>
        </a:xfrm>
        <a:prstGeom prst="rect">
          <a:avLst/>
        </a:prstGeom>
        <a:solidFill>
          <a:schemeClr val="lt1">
            <a:alpha val="70000"/>
          </a:schemeClr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6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該当数値なし</a:t>
          </a:r>
        </a:p>
      </xdr:txBody>
    </xdr:sp>
    <xdr:clientData/>
  </xdr:twoCellAnchor>
  <xdr:twoCellAnchor>
    <xdr:from>
      <xdr:col>2</xdr:col>
      <xdr:colOff>57150</xdr:colOff>
      <xdr:row>63</xdr:row>
      <xdr:rowOff>85725</xdr:rowOff>
    </xdr:from>
    <xdr:to>
      <xdr:col>19</xdr:col>
      <xdr:colOff>228600</xdr:colOff>
      <xdr:row>77</xdr:row>
      <xdr:rowOff>142875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499110" y="10715625"/>
          <a:ext cx="4575810" cy="2404110"/>
        </a:xfrm>
        <a:prstGeom prst="rect">
          <a:avLst/>
        </a:prstGeom>
        <a:solidFill>
          <a:schemeClr val="lt1">
            <a:alpha val="70000"/>
          </a:schemeClr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6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該当数値なし</a:t>
          </a:r>
        </a:p>
      </xdr:txBody>
    </xdr:sp>
    <xdr:clientData/>
  </xdr:twoCellAnchor>
  <xdr:twoCellAnchor>
    <xdr:from>
      <xdr:col>22</xdr:col>
      <xdr:colOff>57150</xdr:colOff>
      <xdr:row>63</xdr:row>
      <xdr:rowOff>85725</xdr:rowOff>
    </xdr:from>
    <xdr:to>
      <xdr:col>39</xdr:col>
      <xdr:colOff>228600</xdr:colOff>
      <xdr:row>77</xdr:row>
      <xdr:rowOff>142875</xdr:rowOff>
    </xdr:to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680710" y="10715625"/>
          <a:ext cx="4575810" cy="2404110"/>
        </a:xfrm>
        <a:prstGeom prst="rect">
          <a:avLst/>
        </a:prstGeom>
        <a:solidFill>
          <a:schemeClr val="lt1">
            <a:alpha val="70000"/>
          </a:schemeClr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6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該当数値なし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Z85"/>
  <sheetViews>
    <sheetView showGridLines="0" tabSelected="1" topLeftCell="A4" zoomScaleNormal="100" workbookViewId="0">
      <selection activeCell="CA56" sqref="CA56"/>
    </sheetView>
  </sheetViews>
  <sheetFormatPr defaultColWidth="2.625" defaultRowHeight="13.5" x14ac:dyDescent="0.15"/>
  <cols>
    <col min="1" max="1" width="2.625" customWidth="1"/>
    <col min="2" max="62" width="3.75" customWidth="1"/>
    <col min="64" max="78" width="3.125" customWidth="1"/>
    <col min="79" max="79" width="4.5" bestFit="1" customWidth="1"/>
    <col min="81" max="82" width="4.5" bestFit="1" customWidth="1"/>
  </cols>
  <sheetData>
    <row r="1" spans="1:78" ht="17.25" customHeight="1" x14ac:dyDescent="0.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</row>
    <row r="2" spans="1:78" ht="9.75" customHeight="1" x14ac:dyDescent="0.15">
      <c r="A2" s="2"/>
      <c r="B2" s="29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</row>
    <row r="3" spans="1:78" ht="9.75" customHeight="1" x14ac:dyDescent="0.15">
      <c r="A3" s="2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</row>
    <row r="4" spans="1:78" ht="9.75" customHeight="1" x14ac:dyDescent="0.15">
      <c r="A4" s="2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</row>
    <row r="5" spans="1:78" ht="9.75" customHeight="1" x14ac:dyDescent="0.1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</row>
    <row r="6" spans="1:78" ht="18.75" customHeight="1" x14ac:dyDescent="0.15">
      <c r="A6" s="2"/>
      <c r="B6" s="30" t="str">
        <f>データ!H6</f>
        <v>高知県　梼原町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</row>
    <row r="7" spans="1:78" ht="18.75" customHeight="1" x14ac:dyDescent="0.15">
      <c r="A7" s="2"/>
      <c r="B7" s="31" t="s">
        <v>1</v>
      </c>
      <c r="C7" s="31"/>
      <c r="D7" s="31"/>
      <c r="E7" s="31"/>
      <c r="F7" s="31"/>
      <c r="G7" s="31"/>
      <c r="H7" s="31"/>
      <c r="I7" s="31" t="s">
        <v>2</v>
      </c>
      <c r="J7" s="31"/>
      <c r="K7" s="31"/>
      <c r="L7" s="31"/>
      <c r="M7" s="31"/>
      <c r="N7" s="31"/>
      <c r="O7" s="31"/>
      <c r="P7" s="31" t="s">
        <v>3</v>
      </c>
      <c r="Q7" s="31"/>
      <c r="R7" s="31"/>
      <c r="S7" s="31"/>
      <c r="T7" s="31"/>
      <c r="U7" s="31"/>
      <c r="V7" s="31"/>
      <c r="W7" s="31" t="s">
        <v>4</v>
      </c>
      <c r="X7" s="31"/>
      <c r="Y7" s="31"/>
      <c r="Z7" s="31"/>
      <c r="AA7" s="31"/>
      <c r="AB7" s="31"/>
      <c r="AC7" s="31"/>
      <c r="AD7" s="31" t="s">
        <v>5</v>
      </c>
      <c r="AE7" s="31"/>
      <c r="AF7" s="31"/>
      <c r="AG7" s="31"/>
      <c r="AH7" s="31"/>
      <c r="AI7" s="31"/>
      <c r="AJ7" s="31"/>
      <c r="AK7" s="2"/>
      <c r="AL7" s="31" t="s">
        <v>6</v>
      </c>
      <c r="AM7" s="31"/>
      <c r="AN7" s="31"/>
      <c r="AO7" s="31"/>
      <c r="AP7" s="31"/>
      <c r="AQ7" s="31"/>
      <c r="AR7" s="31"/>
      <c r="AS7" s="31"/>
      <c r="AT7" s="31" t="s">
        <v>7</v>
      </c>
      <c r="AU7" s="31"/>
      <c r="AV7" s="31"/>
      <c r="AW7" s="31"/>
      <c r="AX7" s="31"/>
      <c r="AY7" s="31"/>
      <c r="AZ7" s="31"/>
      <c r="BA7" s="31"/>
      <c r="BB7" s="31" t="s">
        <v>8</v>
      </c>
      <c r="BC7" s="31"/>
      <c r="BD7" s="31"/>
      <c r="BE7" s="31"/>
      <c r="BF7" s="31"/>
      <c r="BG7" s="31"/>
      <c r="BH7" s="31"/>
      <c r="BI7" s="31"/>
      <c r="BJ7" s="3"/>
      <c r="BK7" s="3"/>
      <c r="BL7" s="32" t="s">
        <v>9</v>
      </c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4"/>
    </row>
    <row r="8" spans="1:78" ht="18.75" customHeight="1" x14ac:dyDescent="0.15">
      <c r="A8" s="2"/>
      <c r="B8" s="35" t="str">
        <f>データ!$I$6</f>
        <v>法非適用</v>
      </c>
      <c r="C8" s="35"/>
      <c r="D8" s="35"/>
      <c r="E8" s="35"/>
      <c r="F8" s="35"/>
      <c r="G8" s="35"/>
      <c r="H8" s="35"/>
      <c r="I8" s="35" t="str">
        <f>データ!$J$6</f>
        <v>水道事業</v>
      </c>
      <c r="J8" s="35"/>
      <c r="K8" s="35"/>
      <c r="L8" s="35"/>
      <c r="M8" s="35"/>
      <c r="N8" s="35"/>
      <c r="O8" s="35"/>
      <c r="P8" s="35" t="str">
        <f>データ!$K$6</f>
        <v>簡易水道事業</v>
      </c>
      <c r="Q8" s="35"/>
      <c r="R8" s="35"/>
      <c r="S8" s="35"/>
      <c r="T8" s="35"/>
      <c r="U8" s="35"/>
      <c r="V8" s="35"/>
      <c r="W8" s="35" t="str">
        <f>データ!$L$6</f>
        <v>D3</v>
      </c>
      <c r="X8" s="35"/>
      <c r="Y8" s="35"/>
      <c r="Z8" s="35"/>
      <c r="AA8" s="35"/>
      <c r="AB8" s="35"/>
      <c r="AC8" s="35"/>
      <c r="AD8" s="35" t="str">
        <f>データ!$M$6</f>
        <v>非設置</v>
      </c>
      <c r="AE8" s="35"/>
      <c r="AF8" s="35"/>
      <c r="AG8" s="35"/>
      <c r="AH8" s="35"/>
      <c r="AI8" s="35"/>
      <c r="AJ8" s="35"/>
      <c r="AK8" s="2"/>
      <c r="AL8" s="36">
        <f>データ!$R$6</f>
        <v>3175</v>
      </c>
      <c r="AM8" s="36"/>
      <c r="AN8" s="36"/>
      <c r="AO8" s="36"/>
      <c r="AP8" s="36"/>
      <c r="AQ8" s="36"/>
      <c r="AR8" s="36"/>
      <c r="AS8" s="36"/>
      <c r="AT8" s="37">
        <f>データ!$S$6</f>
        <v>236.45</v>
      </c>
      <c r="AU8" s="37"/>
      <c r="AV8" s="37"/>
      <c r="AW8" s="37"/>
      <c r="AX8" s="37"/>
      <c r="AY8" s="37"/>
      <c r="AZ8" s="37"/>
      <c r="BA8" s="37"/>
      <c r="BB8" s="37">
        <f>データ!$T$6</f>
        <v>13.43</v>
      </c>
      <c r="BC8" s="37"/>
      <c r="BD8" s="37"/>
      <c r="BE8" s="37"/>
      <c r="BF8" s="37"/>
      <c r="BG8" s="37"/>
      <c r="BH8" s="37"/>
      <c r="BI8" s="37"/>
      <c r="BJ8" s="3"/>
      <c r="BK8" s="3"/>
      <c r="BL8" s="38" t="s">
        <v>10</v>
      </c>
      <c r="BM8" s="39"/>
      <c r="BN8" s="40" t="s">
        <v>11</v>
      </c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1"/>
    </row>
    <row r="9" spans="1:78" ht="18.75" customHeight="1" x14ac:dyDescent="0.15">
      <c r="A9" s="2"/>
      <c r="B9" s="31" t="s">
        <v>12</v>
      </c>
      <c r="C9" s="31"/>
      <c r="D9" s="31"/>
      <c r="E9" s="31"/>
      <c r="F9" s="31"/>
      <c r="G9" s="31"/>
      <c r="H9" s="31"/>
      <c r="I9" s="31" t="s">
        <v>13</v>
      </c>
      <c r="J9" s="31"/>
      <c r="K9" s="31"/>
      <c r="L9" s="31"/>
      <c r="M9" s="31"/>
      <c r="N9" s="31"/>
      <c r="O9" s="31"/>
      <c r="P9" s="31" t="s">
        <v>14</v>
      </c>
      <c r="Q9" s="31"/>
      <c r="R9" s="31"/>
      <c r="S9" s="31"/>
      <c r="T9" s="31"/>
      <c r="U9" s="31"/>
      <c r="V9" s="31"/>
      <c r="W9" s="31" t="s">
        <v>15</v>
      </c>
      <c r="X9" s="31"/>
      <c r="Y9" s="31"/>
      <c r="Z9" s="31"/>
      <c r="AA9" s="31"/>
      <c r="AB9" s="31"/>
      <c r="AC9" s="31"/>
      <c r="AD9" s="2"/>
      <c r="AE9" s="2"/>
      <c r="AF9" s="2"/>
      <c r="AG9" s="2"/>
      <c r="AH9" s="3"/>
      <c r="AI9" s="2"/>
      <c r="AJ9" s="2"/>
      <c r="AK9" s="2"/>
      <c r="AL9" s="31" t="s">
        <v>16</v>
      </c>
      <c r="AM9" s="31"/>
      <c r="AN9" s="31"/>
      <c r="AO9" s="31"/>
      <c r="AP9" s="31"/>
      <c r="AQ9" s="31"/>
      <c r="AR9" s="31"/>
      <c r="AS9" s="31"/>
      <c r="AT9" s="31" t="s">
        <v>17</v>
      </c>
      <c r="AU9" s="31"/>
      <c r="AV9" s="31"/>
      <c r="AW9" s="31"/>
      <c r="AX9" s="31"/>
      <c r="AY9" s="31"/>
      <c r="AZ9" s="31"/>
      <c r="BA9" s="31"/>
      <c r="BB9" s="31" t="s">
        <v>18</v>
      </c>
      <c r="BC9" s="31"/>
      <c r="BD9" s="31"/>
      <c r="BE9" s="31"/>
      <c r="BF9" s="31"/>
      <c r="BG9" s="31"/>
      <c r="BH9" s="31"/>
      <c r="BI9" s="31"/>
      <c r="BJ9" s="3"/>
      <c r="BK9" s="3"/>
      <c r="BL9" s="42" t="s">
        <v>19</v>
      </c>
      <c r="BM9" s="43"/>
      <c r="BN9" s="44" t="s">
        <v>20</v>
      </c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5"/>
    </row>
    <row r="10" spans="1:78" ht="18.75" customHeight="1" x14ac:dyDescent="0.15">
      <c r="A10" s="2"/>
      <c r="B10" s="37" t="str">
        <f>データ!$N$6</f>
        <v>-</v>
      </c>
      <c r="C10" s="37"/>
      <c r="D10" s="37"/>
      <c r="E10" s="37"/>
      <c r="F10" s="37"/>
      <c r="G10" s="37"/>
      <c r="H10" s="37"/>
      <c r="I10" s="37" t="str">
        <f>データ!$O$6</f>
        <v>該当数値なし</v>
      </c>
      <c r="J10" s="37"/>
      <c r="K10" s="37"/>
      <c r="L10" s="37"/>
      <c r="M10" s="37"/>
      <c r="N10" s="37"/>
      <c r="O10" s="37"/>
      <c r="P10" s="37">
        <f>データ!$P$6</f>
        <v>66.53</v>
      </c>
      <c r="Q10" s="37"/>
      <c r="R10" s="37"/>
      <c r="S10" s="37"/>
      <c r="T10" s="37"/>
      <c r="U10" s="37"/>
      <c r="V10" s="37"/>
      <c r="W10" s="36">
        <f>データ!$Q$6</f>
        <v>1000</v>
      </c>
      <c r="X10" s="36"/>
      <c r="Y10" s="36"/>
      <c r="Z10" s="36"/>
      <c r="AA10" s="36"/>
      <c r="AB10" s="36"/>
      <c r="AC10" s="36"/>
      <c r="AD10" s="2"/>
      <c r="AE10" s="2"/>
      <c r="AF10" s="2"/>
      <c r="AG10" s="2"/>
      <c r="AH10" s="2"/>
      <c r="AI10" s="2"/>
      <c r="AJ10" s="2"/>
      <c r="AK10" s="2"/>
      <c r="AL10" s="36">
        <f>データ!$U$6</f>
        <v>2083</v>
      </c>
      <c r="AM10" s="36"/>
      <c r="AN10" s="36"/>
      <c r="AO10" s="36"/>
      <c r="AP10" s="36"/>
      <c r="AQ10" s="36"/>
      <c r="AR10" s="36"/>
      <c r="AS10" s="36"/>
      <c r="AT10" s="37">
        <f>データ!$V$6</f>
        <v>0.12</v>
      </c>
      <c r="AU10" s="37"/>
      <c r="AV10" s="37"/>
      <c r="AW10" s="37"/>
      <c r="AX10" s="37"/>
      <c r="AY10" s="37"/>
      <c r="AZ10" s="37"/>
      <c r="BA10" s="37"/>
      <c r="BB10" s="37">
        <f>データ!$W$6</f>
        <v>17358.330000000002</v>
      </c>
      <c r="BC10" s="37"/>
      <c r="BD10" s="37"/>
      <c r="BE10" s="37"/>
      <c r="BF10" s="37"/>
      <c r="BG10" s="37"/>
      <c r="BH10" s="37"/>
      <c r="BI10" s="37"/>
      <c r="BJ10" s="2"/>
      <c r="BK10" s="2"/>
      <c r="BL10" s="52" t="s">
        <v>21</v>
      </c>
      <c r="BM10" s="53"/>
      <c r="BN10" s="54" t="s">
        <v>22</v>
      </c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5"/>
    </row>
    <row r="11" spans="1:78" ht="9.75" customHeight="1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56" t="s">
        <v>23</v>
      </c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</row>
    <row r="12" spans="1:78" ht="9.75" customHeight="1" x14ac:dyDescent="0.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</row>
    <row r="13" spans="1:78" ht="9.75" customHeight="1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</row>
    <row r="14" spans="1:78" ht="13.5" customHeight="1" x14ac:dyDescent="0.15">
      <c r="A14" s="2"/>
      <c r="B14" s="58" t="s">
        <v>24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60"/>
      <c r="BK14" s="2"/>
      <c r="BL14" s="64" t="s">
        <v>25</v>
      </c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6"/>
    </row>
    <row r="15" spans="1:78" ht="13.5" customHeight="1" x14ac:dyDescent="0.15">
      <c r="A15" s="2"/>
      <c r="B15" s="61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3"/>
      <c r="BK15" s="2"/>
      <c r="BL15" s="67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9"/>
    </row>
    <row r="16" spans="1:78" ht="13.5" customHeight="1" x14ac:dyDescent="0.15">
      <c r="A16" s="2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5"/>
      <c r="BK16" s="2"/>
      <c r="BL16" s="84" t="s">
        <v>115</v>
      </c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6"/>
    </row>
    <row r="17" spans="1:78" ht="13.5" customHeight="1" x14ac:dyDescent="0.15">
      <c r="A17" s="2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5"/>
      <c r="BK17" s="2"/>
      <c r="BL17" s="84"/>
      <c r="BM17" s="85"/>
      <c r="BN17" s="85"/>
      <c r="BO17" s="85"/>
      <c r="BP17" s="85"/>
      <c r="BQ17" s="85"/>
      <c r="BR17" s="85"/>
      <c r="BS17" s="85"/>
      <c r="BT17" s="85"/>
      <c r="BU17" s="85"/>
      <c r="BV17" s="85"/>
      <c r="BW17" s="85"/>
      <c r="BX17" s="85"/>
      <c r="BY17" s="85"/>
      <c r="BZ17" s="86"/>
    </row>
    <row r="18" spans="1:78" ht="13.5" customHeight="1" x14ac:dyDescent="0.15">
      <c r="A18" s="2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5"/>
      <c r="BK18" s="2"/>
      <c r="BL18" s="84"/>
      <c r="BM18" s="85"/>
      <c r="BN18" s="85"/>
      <c r="BO18" s="85"/>
      <c r="BP18" s="85"/>
      <c r="BQ18" s="85"/>
      <c r="BR18" s="85"/>
      <c r="BS18" s="85"/>
      <c r="BT18" s="85"/>
      <c r="BU18" s="85"/>
      <c r="BV18" s="85"/>
      <c r="BW18" s="85"/>
      <c r="BX18" s="85"/>
      <c r="BY18" s="85"/>
      <c r="BZ18" s="86"/>
    </row>
    <row r="19" spans="1:78" ht="13.5" customHeight="1" x14ac:dyDescent="0.15">
      <c r="A19" s="2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5"/>
      <c r="BK19" s="2"/>
      <c r="BL19" s="84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6"/>
    </row>
    <row r="20" spans="1:78" ht="13.5" customHeight="1" x14ac:dyDescent="0.15">
      <c r="A20" s="2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5"/>
      <c r="BK20" s="2"/>
      <c r="BL20" s="84"/>
      <c r="BM20" s="85"/>
      <c r="BN20" s="85"/>
      <c r="BO20" s="85"/>
      <c r="BP20" s="85"/>
      <c r="BQ20" s="85"/>
      <c r="BR20" s="85"/>
      <c r="BS20" s="85"/>
      <c r="BT20" s="85"/>
      <c r="BU20" s="85"/>
      <c r="BV20" s="85"/>
      <c r="BW20" s="85"/>
      <c r="BX20" s="85"/>
      <c r="BY20" s="85"/>
      <c r="BZ20" s="86"/>
    </row>
    <row r="21" spans="1:78" ht="13.5" customHeight="1" x14ac:dyDescent="0.15">
      <c r="A21" s="2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5"/>
      <c r="BK21" s="2"/>
      <c r="BL21" s="84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6"/>
    </row>
    <row r="22" spans="1:78" ht="13.5" customHeight="1" x14ac:dyDescent="0.15">
      <c r="A22" s="2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5"/>
      <c r="BK22" s="2"/>
      <c r="BL22" s="84"/>
      <c r="BM22" s="85"/>
      <c r="BN22" s="85"/>
      <c r="BO22" s="85"/>
      <c r="BP22" s="85"/>
      <c r="BQ22" s="85"/>
      <c r="BR22" s="85"/>
      <c r="BS22" s="85"/>
      <c r="BT22" s="85"/>
      <c r="BU22" s="85"/>
      <c r="BV22" s="85"/>
      <c r="BW22" s="85"/>
      <c r="BX22" s="85"/>
      <c r="BY22" s="85"/>
      <c r="BZ22" s="86"/>
    </row>
    <row r="23" spans="1:78" ht="13.5" customHeight="1" x14ac:dyDescent="0.15">
      <c r="A23" s="2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5"/>
      <c r="BK23" s="2"/>
      <c r="BL23" s="84"/>
      <c r="BM23" s="85"/>
      <c r="BN23" s="85"/>
      <c r="BO23" s="85"/>
      <c r="BP23" s="85"/>
      <c r="BQ23" s="85"/>
      <c r="BR23" s="85"/>
      <c r="BS23" s="85"/>
      <c r="BT23" s="85"/>
      <c r="BU23" s="85"/>
      <c r="BV23" s="85"/>
      <c r="BW23" s="85"/>
      <c r="BX23" s="85"/>
      <c r="BY23" s="85"/>
      <c r="BZ23" s="86"/>
    </row>
    <row r="24" spans="1:78" ht="13.5" customHeight="1" x14ac:dyDescent="0.15">
      <c r="A24" s="2"/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5"/>
      <c r="BK24" s="2"/>
      <c r="BL24" s="84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6"/>
    </row>
    <row r="25" spans="1:78" ht="13.5" customHeight="1" x14ac:dyDescent="0.15">
      <c r="A25" s="2"/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5"/>
      <c r="BK25" s="2"/>
      <c r="BL25" s="84"/>
      <c r="BM25" s="85"/>
      <c r="BN25" s="85"/>
      <c r="BO25" s="85"/>
      <c r="BP25" s="85"/>
      <c r="BQ25" s="85"/>
      <c r="BR25" s="85"/>
      <c r="BS25" s="85"/>
      <c r="BT25" s="85"/>
      <c r="BU25" s="85"/>
      <c r="BV25" s="85"/>
      <c r="BW25" s="85"/>
      <c r="BX25" s="85"/>
      <c r="BY25" s="85"/>
      <c r="BZ25" s="86"/>
    </row>
    <row r="26" spans="1:78" ht="13.5" customHeight="1" x14ac:dyDescent="0.15">
      <c r="A26" s="2"/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5"/>
      <c r="BK26" s="2"/>
      <c r="BL26" s="84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6"/>
    </row>
    <row r="27" spans="1:78" ht="13.5" customHeight="1" x14ac:dyDescent="0.15">
      <c r="A27" s="2"/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5"/>
      <c r="BK27" s="2"/>
      <c r="BL27" s="84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6"/>
    </row>
    <row r="28" spans="1:78" ht="13.5" customHeight="1" x14ac:dyDescent="0.15">
      <c r="A28" s="2"/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5"/>
      <c r="BK28" s="2"/>
      <c r="BL28" s="84"/>
      <c r="BM28" s="85"/>
      <c r="BN28" s="85"/>
      <c r="BO28" s="85"/>
      <c r="BP28" s="85"/>
      <c r="BQ28" s="85"/>
      <c r="BR28" s="85"/>
      <c r="BS28" s="85"/>
      <c r="BT28" s="85"/>
      <c r="BU28" s="85"/>
      <c r="BV28" s="85"/>
      <c r="BW28" s="85"/>
      <c r="BX28" s="85"/>
      <c r="BY28" s="85"/>
      <c r="BZ28" s="86"/>
    </row>
    <row r="29" spans="1:78" ht="13.5" customHeight="1" x14ac:dyDescent="0.15">
      <c r="A29" s="2"/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5"/>
      <c r="BK29" s="2"/>
      <c r="BL29" s="84"/>
      <c r="BM29" s="85"/>
      <c r="BN29" s="85"/>
      <c r="BO29" s="85"/>
      <c r="BP29" s="85"/>
      <c r="BQ29" s="85"/>
      <c r="BR29" s="85"/>
      <c r="BS29" s="85"/>
      <c r="BT29" s="85"/>
      <c r="BU29" s="85"/>
      <c r="BV29" s="85"/>
      <c r="BW29" s="85"/>
      <c r="BX29" s="85"/>
      <c r="BY29" s="85"/>
      <c r="BZ29" s="86"/>
    </row>
    <row r="30" spans="1:78" ht="13.5" customHeight="1" x14ac:dyDescent="0.15">
      <c r="A30" s="2"/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5"/>
      <c r="BK30" s="2"/>
      <c r="BL30" s="84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6"/>
    </row>
    <row r="31" spans="1:78" ht="13.5" customHeight="1" x14ac:dyDescent="0.15">
      <c r="A31" s="2"/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5"/>
      <c r="BK31" s="2"/>
      <c r="BL31" s="84"/>
      <c r="BM31" s="85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6"/>
    </row>
    <row r="32" spans="1:78" ht="13.5" customHeight="1" x14ac:dyDescent="0.15">
      <c r="A32" s="2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5"/>
      <c r="BK32" s="2"/>
      <c r="BL32" s="84"/>
      <c r="BM32" s="85"/>
      <c r="BN32" s="85"/>
      <c r="BO32" s="85"/>
      <c r="BP32" s="85"/>
      <c r="BQ32" s="85"/>
      <c r="BR32" s="85"/>
      <c r="BS32" s="85"/>
      <c r="BT32" s="85"/>
      <c r="BU32" s="85"/>
      <c r="BV32" s="85"/>
      <c r="BW32" s="85"/>
      <c r="BX32" s="85"/>
      <c r="BY32" s="85"/>
      <c r="BZ32" s="86"/>
    </row>
    <row r="33" spans="1:78" ht="13.5" customHeight="1" x14ac:dyDescent="0.15">
      <c r="A33" s="2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5"/>
      <c r="BK33" s="2"/>
      <c r="BL33" s="84"/>
      <c r="BM33" s="85"/>
      <c r="BN33" s="85"/>
      <c r="BO33" s="85"/>
      <c r="BP33" s="85"/>
      <c r="BQ33" s="85"/>
      <c r="BR33" s="85"/>
      <c r="BS33" s="85"/>
      <c r="BT33" s="85"/>
      <c r="BU33" s="85"/>
      <c r="BV33" s="85"/>
      <c r="BW33" s="85"/>
      <c r="BX33" s="85"/>
      <c r="BY33" s="85"/>
      <c r="BZ33" s="86"/>
    </row>
    <row r="34" spans="1:78" ht="13.5" customHeight="1" x14ac:dyDescent="0.15">
      <c r="A34" s="2"/>
      <c r="B34" s="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6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6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6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5"/>
      <c r="BK34" s="2"/>
      <c r="BL34" s="84"/>
      <c r="BM34" s="85"/>
      <c r="BN34" s="85"/>
      <c r="BO34" s="85"/>
      <c r="BP34" s="85"/>
      <c r="BQ34" s="85"/>
      <c r="BR34" s="85"/>
      <c r="BS34" s="85"/>
      <c r="BT34" s="85"/>
      <c r="BU34" s="85"/>
      <c r="BV34" s="85"/>
      <c r="BW34" s="85"/>
      <c r="BX34" s="85"/>
      <c r="BY34" s="85"/>
      <c r="BZ34" s="86"/>
    </row>
    <row r="35" spans="1:78" ht="13.5" customHeight="1" x14ac:dyDescent="0.15">
      <c r="A35" s="2"/>
      <c r="B35" s="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6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6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6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5"/>
      <c r="BK35" s="2"/>
      <c r="BL35" s="84"/>
      <c r="BM35" s="85"/>
      <c r="BN35" s="85"/>
      <c r="BO35" s="85"/>
      <c r="BP35" s="85"/>
      <c r="BQ35" s="85"/>
      <c r="BR35" s="85"/>
      <c r="BS35" s="85"/>
      <c r="BT35" s="85"/>
      <c r="BU35" s="85"/>
      <c r="BV35" s="85"/>
      <c r="BW35" s="85"/>
      <c r="BX35" s="85"/>
      <c r="BY35" s="85"/>
      <c r="BZ35" s="86"/>
    </row>
    <row r="36" spans="1:78" ht="13.5" customHeight="1" x14ac:dyDescent="0.15">
      <c r="A36" s="2"/>
      <c r="B36" s="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5"/>
      <c r="BK36" s="2"/>
      <c r="BL36" s="84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6"/>
    </row>
    <row r="37" spans="1:78" ht="13.5" customHeight="1" x14ac:dyDescent="0.15">
      <c r="A37" s="2"/>
      <c r="B37" s="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5"/>
      <c r="BK37" s="2"/>
      <c r="BL37" s="84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6"/>
    </row>
    <row r="38" spans="1:78" ht="13.5" customHeight="1" x14ac:dyDescent="0.15">
      <c r="A38" s="2"/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5"/>
      <c r="BK38" s="2"/>
      <c r="BL38" s="84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6"/>
    </row>
    <row r="39" spans="1:78" ht="13.5" customHeight="1" x14ac:dyDescent="0.15">
      <c r="A39" s="2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5"/>
      <c r="BK39" s="2"/>
      <c r="BL39" s="84"/>
      <c r="BM39" s="85"/>
      <c r="BN39" s="85"/>
      <c r="BO39" s="85"/>
      <c r="BP39" s="85"/>
      <c r="BQ39" s="85"/>
      <c r="BR39" s="85"/>
      <c r="BS39" s="85"/>
      <c r="BT39" s="85"/>
      <c r="BU39" s="85"/>
      <c r="BV39" s="85"/>
      <c r="BW39" s="85"/>
      <c r="BX39" s="85"/>
      <c r="BY39" s="85"/>
      <c r="BZ39" s="86"/>
    </row>
    <row r="40" spans="1:78" ht="13.5" customHeight="1" x14ac:dyDescent="0.15">
      <c r="A40" s="2"/>
      <c r="B40" s="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5"/>
      <c r="BK40" s="2"/>
      <c r="BL40" s="84"/>
      <c r="BM40" s="85"/>
      <c r="BN40" s="85"/>
      <c r="BO40" s="85"/>
      <c r="BP40" s="85"/>
      <c r="BQ40" s="85"/>
      <c r="BR40" s="85"/>
      <c r="BS40" s="85"/>
      <c r="BT40" s="85"/>
      <c r="BU40" s="85"/>
      <c r="BV40" s="85"/>
      <c r="BW40" s="85"/>
      <c r="BX40" s="85"/>
      <c r="BY40" s="85"/>
      <c r="BZ40" s="86"/>
    </row>
    <row r="41" spans="1:78" ht="13.5" customHeight="1" x14ac:dyDescent="0.15">
      <c r="A41" s="2"/>
      <c r="B41" s="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5"/>
      <c r="BK41" s="2"/>
      <c r="BL41" s="84"/>
      <c r="BM41" s="85"/>
      <c r="BN41" s="85"/>
      <c r="BO41" s="85"/>
      <c r="BP41" s="85"/>
      <c r="BQ41" s="85"/>
      <c r="BR41" s="85"/>
      <c r="BS41" s="85"/>
      <c r="BT41" s="85"/>
      <c r="BU41" s="85"/>
      <c r="BV41" s="85"/>
      <c r="BW41" s="85"/>
      <c r="BX41" s="85"/>
      <c r="BY41" s="85"/>
      <c r="BZ41" s="86"/>
    </row>
    <row r="42" spans="1:78" ht="13.5" customHeight="1" x14ac:dyDescent="0.15">
      <c r="A42" s="2"/>
      <c r="B42" s="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5"/>
      <c r="BK42" s="2"/>
      <c r="BL42" s="84"/>
      <c r="BM42" s="85"/>
      <c r="BN42" s="85"/>
      <c r="BO42" s="85"/>
      <c r="BP42" s="85"/>
      <c r="BQ42" s="85"/>
      <c r="BR42" s="85"/>
      <c r="BS42" s="85"/>
      <c r="BT42" s="85"/>
      <c r="BU42" s="85"/>
      <c r="BV42" s="85"/>
      <c r="BW42" s="85"/>
      <c r="BX42" s="85"/>
      <c r="BY42" s="85"/>
      <c r="BZ42" s="86"/>
    </row>
    <row r="43" spans="1:78" ht="13.5" customHeight="1" x14ac:dyDescent="0.15">
      <c r="A43" s="2"/>
      <c r="B43" s="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5"/>
      <c r="BK43" s="2"/>
      <c r="BL43" s="84"/>
      <c r="BM43" s="85"/>
      <c r="BN43" s="85"/>
      <c r="BO43" s="85"/>
      <c r="BP43" s="85"/>
      <c r="BQ43" s="85"/>
      <c r="BR43" s="85"/>
      <c r="BS43" s="85"/>
      <c r="BT43" s="85"/>
      <c r="BU43" s="85"/>
      <c r="BV43" s="85"/>
      <c r="BW43" s="85"/>
      <c r="BX43" s="85"/>
      <c r="BY43" s="85"/>
      <c r="BZ43" s="86"/>
    </row>
    <row r="44" spans="1:78" ht="13.5" customHeight="1" x14ac:dyDescent="0.15">
      <c r="A44" s="2"/>
      <c r="B44" s="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5"/>
      <c r="BK44" s="2"/>
      <c r="BL44" s="87"/>
      <c r="BM44" s="88"/>
      <c r="BN44" s="88"/>
      <c r="BO44" s="88"/>
      <c r="BP44" s="88"/>
      <c r="BQ44" s="88"/>
      <c r="BR44" s="88"/>
      <c r="BS44" s="88"/>
      <c r="BT44" s="88"/>
      <c r="BU44" s="88"/>
      <c r="BV44" s="88"/>
      <c r="BW44" s="88"/>
      <c r="BX44" s="88"/>
      <c r="BY44" s="88"/>
      <c r="BZ44" s="89"/>
    </row>
    <row r="45" spans="1:78" ht="13.5" customHeight="1" x14ac:dyDescent="0.15">
      <c r="A45" s="2"/>
      <c r="B45" s="4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5"/>
      <c r="BK45" s="2"/>
      <c r="BL45" s="70" t="s">
        <v>26</v>
      </c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2"/>
    </row>
    <row r="46" spans="1:78" ht="13.5" customHeight="1" x14ac:dyDescent="0.15">
      <c r="A46" s="2"/>
      <c r="B46" s="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5"/>
      <c r="BK46" s="2"/>
      <c r="BL46" s="73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5"/>
    </row>
    <row r="47" spans="1:78" ht="13.5" customHeight="1" x14ac:dyDescent="0.15">
      <c r="A47" s="2"/>
      <c r="B47" s="4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5"/>
      <c r="BK47" s="2"/>
      <c r="BL47" s="84" t="s">
        <v>116</v>
      </c>
      <c r="BM47" s="85"/>
      <c r="BN47" s="85"/>
      <c r="BO47" s="85"/>
      <c r="BP47" s="85"/>
      <c r="BQ47" s="85"/>
      <c r="BR47" s="85"/>
      <c r="BS47" s="85"/>
      <c r="BT47" s="85"/>
      <c r="BU47" s="85"/>
      <c r="BV47" s="85"/>
      <c r="BW47" s="85"/>
      <c r="BX47" s="85"/>
      <c r="BY47" s="85"/>
      <c r="BZ47" s="86"/>
    </row>
    <row r="48" spans="1:78" ht="13.5" customHeight="1" x14ac:dyDescent="0.15">
      <c r="A48" s="2"/>
      <c r="B48" s="4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5"/>
      <c r="BK48" s="2"/>
      <c r="BL48" s="84"/>
      <c r="BM48" s="85"/>
      <c r="BN48" s="85"/>
      <c r="BO48" s="85"/>
      <c r="BP48" s="85"/>
      <c r="BQ48" s="85"/>
      <c r="BR48" s="85"/>
      <c r="BS48" s="85"/>
      <c r="BT48" s="85"/>
      <c r="BU48" s="85"/>
      <c r="BV48" s="85"/>
      <c r="BW48" s="85"/>
      <c r="BX48" s="85"/>
      <c r="BY48" s="85"/>
      <c r="BZ48" s="86"/>
    </row>
    <row r="49" spans="1:78" ht="13.5" customHeight="1" x14ac:dyDescent="0.15">
      <c r="A49" s="2"/>
      <c r="B49" s="4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5"/>
      <c r="BK49" s="2"/>
      <c r="BL49" s="84"/>
      <c r="BM49" s="85"/>
      <c r="BN49" s="85"/>
      <c r="BO49" s="85"/>
      <c r="BP49" s="85"/>
      <c r="BQ49" s="85"/>
      <c r="BR49" s="85"/>
      <c r="BS49" s="85"/>
      <c r="BT49" s="85"/>
      <c r="BU49" s="85"/>
      <c r="BV49" s="85"/>
      <c r="BW49" s="85"/>
      <c r="BX49" s="85"/>
      <c r="BY49" s="85"/>
      <c r="BZ49" s="86"/>
    </row>
    <row r="50" spans="1:78" ht="13.5" customHeight="1" x14ac:dyDescent="0.15">
      <c r="A50" s="2"/>
      <c r="B50" s="4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5"/>
      <c r="BK50" s="2"/>
      <c r="BL50" s="84"/>
      <c r="BM50" s="85"/>
      <c r="BN50" s="85"/>
      <c r="BO50" s="85"/>
      <c r="BP50" s="85"/>
      <c r="BQ50" s="85"/>
      <c r="BR50" s="85"/>
      <c r="BS50" s="85"/>
      <c r="BT50" s="85"/>
      <c r="BU50" s="85"/>
      <c r="BV50" s="85"/>
      <c r="BW50" s="85"/>
      <c r="BX50" s="85"/>
      <c r="BY50" s="85"/>
      <c r="BZ50" s="86"/>
    </row>
    <row r="51" spans="1:78" ht="13.5" customHeight="1" x14ac:dyDescent="0.15">
      <c r="A51" s="2"/>
      <c r="B51" s="4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5"/>
      <c r="BK51" s="2"/>
      <c r="BL51" s="84"/>
      <c r="BM51" s="85"/>
      <c r="BN51" s="85"/>
      <c r="BO51" s="85"/>
      <c r="BP51" s="85"/>
      <c r="BQ51" s="85"/>
      <c r="BR51" s="85"/>
      <c r="BS51" s="85"/>
      <c r="BT51" s="85"/>
      <c r="BU51" s="85"/>
      <c r="BV51" s="85"/>
      <c r="BW51" s="85"/>
      <c r="BX51" s="85"/>
      <c r="BY51" s="85"/>
      <c r="BZ51" s="86"/>
    </row>
    <row r="52" spans="1:78" ht="13.5" customHeight="1" x14ac:dyDescent="0.15">
      <c r="A52" s="2"/>
      <c r="B52" s="4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5"/>
      <c r="BK52" s="2"/>
      <c r="BL52" s="84"/>
      <c r="BM52" s="85"/>
      <c r="BN52" s="85"/>
      <c r="BO52" s="85"/>
      <c r="BP52" s="85"/>
      <c r="BQ52" s="85"/>
      <c r="BR52" s="85"/>
      <c r="BS52" s="85"/>
      <c r="BT52" s="85"/>
      <c r="BU52" s="85"/>
      <c r="BV52" s="85"/>
      <c r="BW52" s="85"/>
      <c r="BX52" s="85"/>
      <c r="BY52" s="85"/>
      <c r="BZ52" s="86"/>
    </row>
    <row r="53" spans="1:78" ht="13.5" customHeight="1" x14ac:dyDescent="0.15">
      <c r="A53" s="2"/>
      <c r="B53" s="4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5"/>
      <c r="BK53" s="2"/>
      <c r="BL53" s="84"/>
      <c r="BM53" s="85"/>
      <c r="BN53" s="85"/>
      <c r="BO53" s="85"/>
      <c r="BP53" s="85"/>
      <c r="BQ53" s="85"/>
      <c r="BR53" s="85"/>
      <c r="BS53" s="85"/>
      <c r="BT53" s="85"/>
      <c r="BU53" s="85"/>
      <c r="BV53" s="85"/>
      <c r="BW53" s="85"/>
      <c r="BX53" s="85"/>
      <c r="BY53" s="85"/>
      <c r="BZ53" s="86"/>
    </row>
    <row r="54" spans="1:78" ht="13.5" customHeight="1" x14ac:dyDescent="0.15">
      <c r="A54" s="2"/>
      <c r="B54" s="4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5"/>
      <c r="BK54" s="2"/>
      <c r="BL54" s="84"/>
      <c r="BM54" s="85"/>
      <c r="BN54" s="85"/>
      <c r="BO54" s="85"/>
      <c r="BP54" s="85"/>
      <c r="BQ54" s="85"/>
      <c r="BR54" s="85"/>
      <c r="BS54" s="85"/>
      <c r="BT54" s="85"/>
      <c r="BU54" s="85"/>
      <c r="BV54" s="85"/>
      <c r="BW54" s="85"/>
      <c r="BX54" s="85"/>
      <c r="BY54" s="85"/>
      <c r="BZ54" s="86"/>
    </row>
    <row r="55" spans="1:78" ht="13.5" customHeight="1" x14ac:dyDescent="0.15">
      <c r="A55" s="2"/>
      <c r="B55" s="4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5"/>
      <c r="BK55" s="2"/>
      <c r="BL55" s="84"/>
      <c r="BM55" s="85"/>
      <c r="BN55" s="85"/>
      <c r="BO55" s="85"/>
      <c r="BP55" s="85"/>
      <c r="BQ55" s="85"/>
      <c r="BR55" s="85"/>
      <c r="BS55" s="85"/>
      <c r="BT55" s="85"/>
      <c r="BU55" s="85"/>
      <c r="BV55" s="85"/>
      <c r="BW55" s="85"/>
      <c r="BX55" s="85"/>
      <c r="BY55" s="85"/>
      <c r="BZ55" s="86"/>
    </row>
    <row r="56" spans="1:78" ht="13.5" customHeight="1" x14ac:dyDescent="0.15">
      <c r="A56" s="2"/>
      <c r="B56" s="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6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6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6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5"/>
      <c r="BK56" s="2"/>
      <c r="BL56" s="84"/>
      <c r="BM56" s="85"/>
      <c r="BN56" s="85"/>
      <c r="BO56" s="85"/>
      <c r="BP56" s="85"/>
      <c r="BQ56" s="85"/>
      <c r="BR56" s="85"/>
      <c r="BS56" s="85"/>
      <c r="BT56" s="85"/>
      <c r="BU56" s="85"/>
      <c r="BV56" s="85"/>
      <c r="BW56" s="85"/>
      <c r="BX56" s="85"/>
      <c r="BY56" s="85"/>
      <c r="BZ56" s="86"/>
    </row>
    <row r="57" spans="1:78" ht="13.5" customHeight="1" x14ac:dyDescent="0.15">
      <c r="A57" s="2"/>
      <c r="B57" s="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6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6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6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5"/>
      <c r="BK57" s="2"/>
      <c r="BL57" s="84"/>
      <c r="BM57" s="85"/>
      <c r="BN57" s="85"/>
      <c r="BO57" s="85"/>
      <c r="BP57" s="85"/>
      <c r="BQ57" s="85"/>
      <c r="BR57" s="85"/>
      <c r="BS57" s="85"/>
      <c r="BT57" s="85"/>
      <c r="BU57" s="85"/>
      <c r="BV57" s="85"/>
      <c r="BW57" s="85"/>
      <c r="BX57" s="85"/>
      <c r="BY57" s="85"/>
      <c r="BZ57" s="86"/>
    </row>
    <row r="58" spans="1:78" ht="13.5" customHeight="1" x14ac:dyDescent="0.15">
      <c r="A58" s="2"/>
      <c r="B58" s="4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6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6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5"/>
      <c r="BK58" s="2"/>
      <c r="BL58" s="84"/>
      <c r="BM58" s="85"/>
      <c r="BN58" s="85"/>
      <c r="BO58" s="85"/>
      <c r="BP58" s="85"/>
      <c r="BQ58" s="85"/>
      <c r="BR58" s="85"/>
      <c r="BS58" s="85"/>
      <c r="BT58" s="85"/>
      <c r="BU58" s="85"/>
      <c r="BV58" s="85"/>
      <c r="BW58" s="85"/>
      <c r="BX58" s="85"/>
      <c r="BY58" s="85"/>
      <c r="BZ58" s="86"/>
    </row>
    <row r="59" spans="1:78" ht="13.5" customHeight="1" x14ac:dyDescent="0.15">
      <c r="A59" s="2"/>
      <c r="B59" s="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10"/>
      <c r="BK59" s="2"/>
      <c r="BL59" s="84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6"/>
    </row>
    <row r="60" spans="1:78" ht="13.5" customHeight="1" x14ac:dyDescent="0.15">
      <c r="A60" s="2"/>
      <c r="B60" s="61" t="s">
        <v>27</v>
      </c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  <c r="AV60" s="62"/>
      <c r="AW60" s="62"/>
      <c r="AX60" s="62"/>
      <c r="AY60" s="62"/>
      <c r="AZ60" s="62"/>
      <c r="BA60" s="62"/>
      <c r="BB60" s="62"/>
      <c r="BC60" s="62"/>
      <c r="BD60" s="62"/>
      <c r="BE60" s="62"/>
      <c r="BF60" s="62"/>
      <c r="BG60" s="62"/>
      <c r="BH60" s="62"/>
      <c r="BI60" s="62"/>
      <c r="BJ60" s="63"/>
      <c r="BK60" s="2"/>
      <c r="BL60" s="84"/>
      <c r="BM60" s="85"/>
      <c r="BN60" s="85"/>
      <c r="BO60" s="85"/>
      <c r="BP60" s="85"/>
      <c r="BQ60" s="85"/>
      <c r="BR60" s="85"/>
      <c r="BS60" s="85"/>
      <c r="BT60" s="85"/>
      <c r="BU60" s="85"/>
      <c r="BV60" s="85"/>
      <c r="BW60" s="85"/>
      <c r="BX60" s="85"/>
      <c r="BY60" s="85"/>
      <c r="BZ60" s="86"/>
    </row>
    <row r="61" spans="1:78" ht="13.5" customHeight="1" x14ac:dyDescent="0.15">
      <c r="A61" s="2"/>
      <c r="B61" s="61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  <c r="AX61" s="62"/>
      <c r="AY61" s="62"/>
      <c r="AZ61" s="62"/>
      <c r="BA61" s="62"/>
      <c r="BB61" s="62"/>
      <c r="BC61" s="62"/>
      <c r="BD61" s="62"/>
      <c r="BE61" s="62"/>
      <c r="BF61" s="62"/>
      <c r="BG61" s="62"/>
      <c r="BH61" s="62"/>
      <c r="BI61" s="62"/>
      <c r="BJ61" s="63"/>
      <c r="BK61" s="2"/>
      <c r="BL61" s="84"/>
      <c r="BM61" s="85"/>
      <c r="BN61" s="85"/>
      <c r="BO61" s="85"/>
      <c r="BP61" s="85"/>
      <c r="BQ61" s="85"/>
      <c r="BR61" s="85"/>
      <c r="BS61" s="85"/>
      <c r="BT61" s="85"/>
      <c r="BU61" s="85"/>
      <c r="BV61" s="85"/>
      <c r="BW61" s="85"/>
      <c r="BX61" s="85"/>
      <c r="BY61" s="85"/>
      <c r="BZ61" s="86"/>
    </row>
    <row r="62" spans="1:78" ht="13.5" customHeight="1" x14ac:dyDescent="0.15">
      <c r="A62" s="2"/>
      <c r="B62" s="4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5"/>
      <c r="BK62" s="2"/>
      <c r="BL62" s="84"/>
      <c r="BM62" s="85"/>
      <c r="BN62" s="85"/>
      <c r="BO62" s="85"/>
      <c r="BP62" s="85"/>
      <c r="BQ62" s="85"/>
      <c r="BR62" s="85"/>
      <c r="BS62" s="85"/>
      <c r="BT62" s="85"/>
      <c r="BU62" s="85"/>
      <c r="BV62" s="85"/>
      <c r="BW62" s="85"/>
      <c r="BX62" s="85"/>
      <c r="BY62" s="85"/>
      <c r="BZ62" s="86"/>
    </row>
    <row r="63" spans="1:78" ht="13.5" customHeight="1" x14ac:dyDescent="0.15">
      <c r="A63" s="2"/>
      <c r="B63" s="4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5"/>
      <c r="BK63" s="2"/>
      <c r="BL63" s="87"/>
      <c r="BM63" s="88"/>
      <c r="BN63" s="88"/>
      <c r="BO63" s="88"/>
      <c r="BP63" s="88"/>
      <c r="BQ63" s="88"/>
      <c r="BR63" s="88"/>
      <c r="BS63" s="88"/>
      <c r="BT63" s="88"/>
      <c r="BU63" s="88"/>
      <c r="BV63" s="88"/>
      <c r="BW63" s="88"/>
      <c r="BX63" s="88"/>
      <c r="BY63" s="88"/>
      <c r="BZ63" s="89"/>
    </row>
    <row r="64" spans="1:78" ht="13.5" customHeight="1" x14ac:dyDescent="0.15">
      <c r="A64" s="2"/>
      <c r="B64" s="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5"/>
      <c r="BK64" s="2"/>
      <c r="BL64" s="64" t="s">
        <v>28</v>
      </c>
      <c r="BM64" s="65"/>
      <c r="BN64" s="65"/>
      <c r="BO64" s="65"/>
      <c r="BP64" s="65"/>
      <c r="BQ64" s="65"/>
      <c r="BR64" s="65"/>
      <c r="BS64" s="65"/>
      <c r="BT64" s="65"/>
      <c r="BU64" s="65"/>
      <c r="BV64" s="65"/>
      <c r="BW64" s="65"/>
      <c r="BX64" s="65"/>
      <c r="BY64" s="65"/>
      <c r="BZ64" s="66"/>
    </row>
    <row r="65" spans="1:78" ht="13.5" customHeight="1" x14ac:dyDescent="0.15">
      <c r="A65" s="2"/>
      <c r="B65" s="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5"/>
      <c r="BK65" s="2"/>
      <c r="BL65" s="67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9"/>
    </row>
    <row r="66" spans="1:78" ht="13.5" customHeight="1" x14ac:dyDescent="0.15">
      <c r="A66" s="2"/>
      <c r="B66" s="4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5"/>
      <c r="BK66" s="2"/>
      <c r="BL66" s="46" t="s">
        <v>113</v>
      </c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8"/>
    </row>
    <row r="67" spans="1:78" ht="13.5" customHeight="1" x14ac:dyDescent="0.15">
      <c r="A67" s="2"/>
      <c r="B67" s="4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5"/>
      <c r="BK67" s="2"/>
      <c r="BL67" s="46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8"/>
    </row>
    <row r="68" spans="1:78" ht="13.5" customHeight="1" x14ac:dyDescent="0.15">
      <c r="A68" s="2"/>
      <c r="B68" s="4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5"/>
      <c r="BK68" s="2"/>
      <c r="BL68" s="46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8"/>
    </row>
    <row r="69" spans="1:78" ht="13.5" customHeight="1" x14ac:dyDescent="0.15">
      <c r="A69" s="2"/>
      <c r="B69" s="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5"/>
      <c r="BK69" s="2"/>
      <c r="BL69" s="46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8"/>
    </row>
    <row r="70" spans="1:78" ht="13.5" customHeight="1" x14ac:dyDescent="0.15">
      <c r="A70" s="2"/>
      <c r="B70" s="4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5"/>
      <c r="BK70" s="2"/>
      <c r="BL70" s="46"/>
      <c r="BM70" s="47"/>
      <c r="BN70" s="47"/>
      <c r="BO70" s="47"/>
      <c r="BP70" s="47"/>
      <c r="BQ70" s="47"/>
      <c r="BR70" s="47"/>
      <c r="BS70" s="47"/>
      <c r="BT70" s="47"/>
      <c r="BU70" s="47"/>
      <c r="BV70" s="47"/>
      <c r="BW70" s="47"/>
      <c r="BX70" s="47"/>
      <c r="BY70" s="47"/>
      <c r="BZ70" s="48"/>
    </row>
    <row r="71" spans="1:78" ht="13.5" customHeight="1" x14ac:dyDescent="0.15">
      <c r="A71" s="2"/>
      <c r="B71" s="4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5"/>
      <c r="BK71" s="2"/>
      <c r="BL71" s="46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8"/>
    </row>
    <row r="72" spans="1:78" ht="13.5" customHeight="1" x14ac:dyDescent="0.15">
      <c r="A72" s="2"/>
      <c r="B72" s="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5"/>
      <c r="BK72" s="2"/>
      <c r="BL72" s="46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8"/>
    </row>
    <row r="73" spans="1:78" ht="13.5" customHeight="1" x14ac:dyDescent="0.15">
      <c r="A73" s="2"/>
      <c r="B73" s="4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5"/>
      <c r="BK73" s="2"/>
      <c r="BL73" s="46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8"/>
    </row>
    <row r="74" spans="1:78" ht="13.5" customHeight="1" x14ac:dyDescent="0.15">
      <c r="A74" s="2"/>
      <c r="B74" s="4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5"/>
      <c r="BK74" s="2"/>
      <c r="BL74" s="46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8"/>
    </row>
    <row r="75" spans="1:78" ht="13.5" customHeight="1" x14ac:dyDescent="0.15">
      <c r="A75" s="2"/>
      <c r="B75" s="4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5"/>
      <c r="BK75" s="2"/>
      <c r="BL75" s="46"/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8"/>
    </row>
    <row r="76" spans="1:78" ht="13.5" customHeight="1" x14ac:dyDescent="0.15">
      <c r="A76" s="2"/>
      <c r="B76" s="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5"/>
      <c r="BK76" s="2"/>
      <c r="BL76" s="46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8"/>
    </row>
    <row r="77" spans="1:78" ht="13.5" customHeight="1" x14ac:dyDescent="0.15">
      <c r="A77" s="2"/>
      <c r="B77" s="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5"/>
      <c r="BK77" s="2"/>
      <c r="BL77" s="46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8"/>
    </row>
    <row r="78" spans="1:78" ht="13.5" customHeight="1" x14ac:dyDescent="0.15">
      <c r="A78" s="2"/>
      <c r="B78" s="4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5"/>
      <c r="BK78" s="2"/>
      <c r="BL78" s="46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8"/>
    </row>
    <row r="79" spans="1:78" ht="13.5" customHeight="1" x14ac:dyDescent="0.15">
      <c r="A79" s="2"/>
      <c r="B79" s="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6"/>
      <c r="V79" s="6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6"/>
      <c r="AP79" s="6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2"/>
      <c r="BJ79" s="5"/>
      <c r="BK79" s="2"/>
      <c r="BL79" s="46"/>
      <c r="BM79" s="47"/>
      <c r="BN79" s="47"/>
      <c r="BO79" s="47"/>
      <c r="BP79" s="47"/>
      <c r="BQ79" s="47"/>
      <c r="BR79" s="47"/>
      <c r="BS79" s="47"/>
      <c r="BT79" s="47"/>
      <c r="BU79" s="47"/>
      <c r="BV79" s="47"/>
      <c r="BW79" s="47"/>
      <c r="BX79" s="47"/>
      <c r="BY79" s="47"/>
      <c r="BZ79" s="48"/>
    </row>
    <row r="80" spans="1:78" ht="13.5" customHeight="1" x14ac:dyDescent="0.15">
      <c r="A80" s="2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6"/>
      <c r="V80" s="6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6"/>
      <c r="AP80" s="6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2"/>
      <c r="BJ80" s="5"/>
      <c r="BK80" s="2"/>
      <c r="BL80" s="46"/>
      <c r="BM80" s="47"/>
      <c r="BN80" s="47"/>
      <c r="BO80" s="47"/>
      <c r="BP80" s="47"/>
      <c r="BQ80" s="47"/>
      <c r="BR80" s="47"/>
      <c r="BS80" s="47"/>
      <c r="BT80" s="47"/>
      <c r="BU80" s="47"/>
      <c r="BV80" s="47"/>
      <c r="BW80" s="47"/>
      <c r="BX80" s="47"/>
      <c r="BY80" s="47"/>
      <c r="BZ80" s="48"/>
    </row>
    <row r="81" spans="1:78" ht="13.5" customHeight="1" x14ac:dyDescent="0.15">
      <c r="A81" s="2"/>
      <c r="B81" s="4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2"/>
      <c r="V81" s="2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2"/>
      <c r="AP81" s="2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2"/>
      <c r="BJ81" s="5"/>
      <c r="BK81" s="2"/>
      <c r="BL81" s="46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8"/>
    </row>
    <row r="82" spans="1:78" ht="13.5" customHeight="1" x14ac:dyDescent="0.15">
      <c r="A82" s="2"/>
      <c r="B82" s="8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10"/>
      <c r="BK82" s="2"/>
      <c r="BL82" s="49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1"/>
    </row>
    <row r="83" spans="1:78" x14ac:dyDescent="0.15">
      <c r="C83" s="12"/>
    </row>
    <row r="84" spans="1:78" hidden="1" x14ac:dyDescent="0.15">
      <c r="B84" s="13" t="s">
        <v>29</v>
      </c>
      <c r="C84" s="13"/>
      <c r="D84" s="13"/>
      <c r="E84" s="13" t="s">
        <v>30</v>
      </c>
      <c r="F84" s="13" t="s">
        <v>31</v>
      </c>
      <c r="G84" s="13" t="s">
        <v>32</v>
      </c>
      <c r="H84" s="13" t="s">
        <v>33</v>
      </c>
      <c r="I84" s="13" t="s">
        <v>34</v>
      </c>
      <c r="J84" s="13" t="s">
        <v>35</v>
      </c>
      <c r="K84" s="13" t="s">
        <v>36</v>
      </c>
      <c r="L84" s="13" t="s">
        <v>37</v>
      </c>
      <c r="M84" s="13" t="s">
        <v>38</v>
      </c>
      <c r="N84" s="13" t="s">
        <v>39</v>
      </c>
      <c r="O84" s="13" t="s">
        <v>40</v>
      </c>
    </row>
    <row r="85" spans="1:78" hidden="1" x14ac:dyDescent="0.15">
      <c r="B85" s="13"/>
      <c r="C85" s="13"/>
      <c r="D85" s="13"/>
      <c r="E85" s="13" t="str">
        <f>データ!AH6</f>
        <v>【76.13】</v>
      </c>
      <c r="F85" s="13" t="s">
        <v>41</v>
      </c>
      <c r="G85" s="13" t="s">
        <v>41</v>
      </c>
      <c r="H85" s="13" t="str">
        <f>データ!BO6</f>
        <v>【1,045.20】</v>
      </c>
      <c r="I85" s="13" t="str">
        <f>データ!BZ6</f>
        <v>【49.51】</v>
      </c>
      <c r="J85" s="13" t="str">
        <f>データ!CK6</f>
        <v>【317.14】</v>
      </c>
      <c r="K85" s="13" t="str">
        <f>データ!CV6</f>
        <v>【55.00】</v>
      </c>
      <c r="L85" s="13" t="str">
        <f>データ!DG6</f>
        <v>【69.82】</v>
      </c>
      <c r="M85" s="13" t="s">
        <v>42</v>
      </c>
      <c r="N85" s="13" t="s">
        <v>42</v>
      </c>
      <c r="O85" s="13" t="str">
        <f>データ!EN6</f>
        <v>【0.40】</v>
      </c>
    </row>
  </sheetData>
  <sheetProtection algorithmName="SHA-512" hashValue="K+vE6dxL8Dt5OqodmOOgdQ+hPl8dlUF8Tz3m0Xyivw3m2vs+TF5QblPbI8ZGPSjEa48ye9vLhw3dC2KdwxMskA==" saltValue="/wFHDIZoWiyEyKvM9lM84Q==" spinCount="100000" sheet="1" objects="1" scenarios="1" formatCells="0" formatColumns="0" formatRows="0"/>
  <mergeCells count="48">
    <mergeCell ref="BL64:BZ65"/>
    <mergeCell ref="AT10:BA10"/>
    <mergeCell ref="BL16:BZ44"/>
    <mergeCell ref="BL45:BZ46"/>
    <mergeCell ref="BL47:BZ63"/>
    <mergeCell ref="B60:BJ61"/>
    <mergeCell ref="AT9:BA9"/>
    <mergeCell ref="BB9:BI9"/>
    <mergeCell ref="BL9:BM9"/>
    <mergeCell ref="BN9:BY9"/>
    <mergeCell ref="BL66:BZ82"/>
    <mergeCell ref="BB10:BI10"/>
    <mergeCell ref="BL10:BM10"/>
    <mergeCell ref="BN10:BY10"/>
    <mergeCell ref="BL11:BZ13"/>
    <mergeCell ref="B14:BJ15"/>
    <mergeCell ref="BL14:BZ15"/>
    <mergeCell ref="B10:H10"/>
    <mergeCell ref="I10:O10"/>
    <mergeCell ref="P10:V10"/>
    <mergeCell ref="W10:AC10"/>
    <mergeCell ref="AL10:AS10"/>
    <mergeCell ref="B9:H9"/>
    <mergeCell ref="I9:O9"/>
    <mergeCell ref="P9:V9"/>
    <mergeCell ref="W9:AC9"/>
    <mergeCell ref="AL9:AS9"/>
    <mergeCell ref="AL8:AS8"/>
    <mergeCell ref="AT8:BA8"/>
    <mergeCell ref="BB8:BI8"/>
    <mergeCell ref="BL8:BM8"/>
    <mergeCell ref="BN8:BY8"/>
    <mergeCell ref="B8:H8"/>
    <mergeCell ref="I8:O8"/>
    <mergeCell ref="P8:V8"/>
    <mergeCell ref="W8:AC8"/>
    <mergeCell ref="AD8:AJ8"/>
    <mergeCell ref="B2:BZ4"/>
    <mergeCell ref="B6:AG6"/>
    <mergeCell ref="B7:H7"/>
    <mergeCell ref="I7:O7"/>
    <mergeCell ref="P7:V7"/>
    <mergeCell ref="W7:AC7"/>
    <mergeCell ref="AD7:AJ7"/>
    <mergeCell ref="AL7:AS7"/>
    <mergeCell ref="AT7:BA7"/>
    <mergeCell ref="BB7:BI7"/>
    <mergeCell ref="BL7:BY7"/>
  </mergeCells>
  <phoneticPr fontId="4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52" orientation="landscape" useFirstPageNumber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N13"/>
  <sheetViews>
    <sheetView showGridLines="0" workbookViewId="0"/>
  </sheetViews>
  <sheetFormatPr defaultRowHeight="13.5" x14ac:dyDescent="0.15"/>
  <cols>
    <col min="2" max="144" width="11.875" customWidth="1"/>
  </cols>
  <sheetData>
    <row r="1" spans="1:144" x14ac:dyDescent="0.15">
      <c r="A1" t="s">
        <v>43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>
        <v>1</v>
      </c>
      <c r="Y1" s="14">
        <v>1</v>
      </c>
      <c r="Z1" s="14">
        <v>1</v>
      </c>
      <c r="AA1" s="14">
        <v>1</v>
      </c>
      <c r="AB1" s="14">
        <v>1</v>
      </c>
      <c r="AC1" s="14">
        <v>1</v>
      </c>
      <c r="AD1" s="14">
        <v>1</v>
      </c>
      <c r="AE1" s="14">
        <v>1</v>
      </c>
      <c r="AF1" s="14">
        <v>1</v>
      </c>
      <c r="AG1" s="14">
        <v>1</v>
      </c>
      <c r="AH1" s="14"/>
      <c r="AI1" s="14">
        <v>1</v>
      </c>
      <c r="AJ1" s="14">
        <v>1</v>
      </c>
      <c r="AK1" s="14">
        <v>1</v>
      </c>
      <c r="AL1" s="14">
        <v>1</v>
      </c>
      <c r="AM1" s="14">
        <v>1</v>
      </c>
      <c r="AN1" s="14">
        <v>1</v>
      </c>
      <c r="AO1" s="14">
        <v>1</v>
      </c>
      <c r="AP1" s="14">
        <v>1</v>
      </c>
      <c r="AQ1" s="14">
        <v>1</v>
      </c>
      <c r="AR1" s="14">
        <v>1</v>
      </c>
      <c r="AS1" s="14"/>
      <c r="AT1" s="14">
        <v>1</v>
      </c>
      <c r="AU1" s="14">
        <v>1</v>
      </c>
      <c r="AV1" s="14">
        <v>1</v>
      </c>
      <c r="AW1" s="14">
        <v>1</v>
      </c>
      <c r="AX1" s="14">
        <v>1</v>
      </c>
      <c r="AY1" s="14">
        <v>1</v>
      </c>
      <c r="AZ1" s="14">
        <v>1</v>
      </c>
      <c r="BA1" s="14">
        <v>1</v>
      </c>
      <c r="BB1" s="14">
        <v>1</v>
      </c>
      <c r="BC1" s="14">
        <v>1</v>
      </c>
      <c r="BD1" s="14"/>
      <c r="BE1" s="14">
        <v>1</v>
      </c>
      <c r="BF1" s="14">
        <v>1</v>
      </c>
      <c r="BG1" s="14">
        <v>1</v>
      </c>
      <c r="BH1" s="14">
        <v>1</v>
      </c>
      <c r="BI1" s="14">
        <v>1</v>
      </c>
      <c r="BJ1" s="14">
        <v>1</v>
      </c>
      <c r="BK1" s="14">
        <v>1</v>
      </c>
      <c r="BL1" s="14">
        <v>1</v>
      </c>
      <c r="BM1" s="14">
        <v>1</v>
      </c>
      <c r="BN1" s="14">
        <v>1</v>
      </c>
      <c r="BO1" s="14"/>
      <c r="BP1" s="14">
        <v>1</v>
      </c>
      <c r="BQ1" s="14">
        <v>1</v>
      </c>
      <c r="BR1" s="14">
        <v>1</v>
      </c>
      <c r="BS1" s="14">
        <v>1</v>
      </c>
      <c r="BT1" s="14">
        <v>1</v>
      </c>
      <c r="BU1" s="14">
        <v>1</v>
      </c>
      <c r="BV1" s="14">
        <v>1</v>
      </c>
      <c r="BW1" s="14">
        <v>1</v>
      </c>
      <c r="BX1" s="14">
        <v>1</v>
      </c>
      <c r="BY1" s="14">
        <v>1</v>
      </c>
      <c r="BZ1" s="14"/>
      <c r="CA1" s="14">
        <v>1</v>
      </c>
      <c r="CB1" s="14">
        <v>1</v>
      </c>
      <c r="CC1" s="14">
        <v>1</v>
      </c>
      <c r="CD1" s="14">
        <v>1</v>
      </c>
      <c r="CE1" s="14">
        <v>1</v>
      </c>
      <c r="CF1" s="14">
        <v>1</v>
      </c>
      <c r="CG1" s="14">
        <v>1</v>
      </c>
      <c r="CH1" s="14">
        <v>1</v>
      </c>
      <c r="CI1" s="14">
        <v>1</v>
      </c>
      <c r="CJ1" s="14">
        <v>1</v>
      </c>
      <c r="CK1" s="14"/>
      <c r="CL1" s="14">
        <v>1</v>
      </c>
      <c r="CM1" s="14">
        <v>1</v>
      </c>
      <c r="CN1" s="14">
        <v>1</v>
      </c>
      <c r="CO1" s="14">
        <v>1</v>
      </c>
      <c r="CP1" s="14">
        <v>1</v>
      </c>
      <c r="CQ1" s="14">
        <v>1</v>
      </c>
      <c r="CR1" s="14">
        <v>1</v>
      </c>
      <c r="CS1" s="14">
        <v>1</v>
      </c>
      <c r="CT1" s="14">
        <v>1</v>
      </c>
      <c r="CU1" s="14">
        <v>1</v>
      </c>
      <c r="CV1" s="14"/>
      <c r="CW1" s="14">
        <v>1</v>
      </c>
      <c r="CX1" s="14">
        <v>1</v>
      </c>
      <c r="CY1" s="14">
        <v>1</v>
      </c>
      <c r="CZ1" s="14">
        <v>1</v>
      </c>
      <c r="DA1" s="14">
        <v>1</v>
      </c>
      <c r="DB1" s="14">
        <v>1</v>
      </c>
      <c r="DC1" s="14">
        <v>1</v>
      </c>
      <c r="DD1" s="14">
        <v>1</v>
      </c>
      <c r="DE1" s="14">
        <v>1</v>
      </c>
      <c r="DF1" s="14">
        <v>1</v>
      </c>
      <c r="DG1" s="14"/>
      <c r="DH1" s="14">
        <v>1</v>
      </c>
      <c r="DI1" s="14">
        <v>1</v>
      </c>
      <c r="DJ1" s="14">
        <v>1</v>
      </c>
      <c r="DK1" s="14">
        <v>1</v>
      </c>
      <c r="DL1" s="14">
        <v>1</v>
      </c>
      <c r="DM1" s="14">
        <v>1</v>
      </c>
      <c r="DN1" s="14">
        <v>1</v>
      </c>
      <c r="DO1" s="14">
        <v>1</v>
      </c>
      <c r="DP1" s="14">
        <v>1</v>
      </c>
      <c r="DQ1" s="14">
        <v>1</v>
      </c>
      <c r="DR1" s="14"/>
      <c r="DS1" s="14">
        <v>1</v>
      </c>
      <c r="DT1" s="14">
        <v>1</v>
      </c>
      <c r="DU1" s="14">
        <v>1</v>
      </c>
      <c r="DV1" s="14">
        <v>1</v>
      </c>
      <c r="DW1" s="14">
        <v>1</v>
      </c>
      <c r="DX1" s="14">
        <v>1</v>
      </c>
      <c r="DY1" s="14">
        <v>1</v>
      </c>
      <c r="DZ1" s="14">
        <v>1</v>
      </c>
      <c r="EA1" s="14">
        <v>1</v>
      </c>
      <c r="EB1" s="14">
        <v>1</v>
      </c>
      <c r="EC1" s="14"/>
      <c r="ED1" s="14">
        <v>1</v>
      </c>
      <c r="EE1" s="14">
        <v>1</v>
      </c>
      <c r="EF1" s="14">
        <v>1</v>
      </c>
      <c r="EG1" s="14">
        <v>1</v>
      </c>
      <c r="EH1" s="14">
        <v>1</v>
      </c>
      <c r="EI1" s="14">
        <v>1</v>
      </c>
      <c r="EJ1" s="14">
        <v>1</v>
      </c>
      <c r="EK1" s="14">
        <v>1</v>
      </c>
      <c r="EL1" s="14">
        <v>1</v>
      </c>
      <c r="EM1" s="14">
        <v>1</v>
      </c>
      <c r="EN1" s="14"/>
    </row>
    <row r="2" spans="1:144" x14ac:dyDescent="0.15">
      <c r="A2" s="15" t="s">
        <v>44</v>
      </c>
      <c r="B2" s="15">
        <f>COLUMN()-1</f>
        <v>1</v>
      </c>
      <c r="C2" s="15">
        <f t="shared" ref="C2:BR2" si="0">COLUMN()-1</f>
        <v>2</v>
      </c>
      <c r="D2" s="15">
        <f t="shared" si="0"/>
        <v>3</v>
      </c>
      <c r="E2" s="15">
        <f t="shared" si="0"/>
        <v>4</v>
      </c>
      <c r="F2" s="15">
        <f t="shared" si="0"/>
        <v>5</v>
      </c>
      <c r="G2" s="15">
        <f t="shared" si="0"/>
        <v>6</v>
      </c>
      <c r="H2" s="15">
        <f t="shared" si="0"/>
        <v>7</v>
      </c>
      <c r="I2" s="15">
        <f t="shared" si="0"/>
        <v>8</v>
      </c>
      <c r="J2" s="15">
        <f t="shared" si="0"/>
        <v>9</v>
      </c>
      <c r="K2" s="15">
        <f t="shared" si="0"/>
        <v>10</v>
      </c>
      <c r="L2" s="15">
        <f t="shared" si="0"/>
        <v>11</v>
      </c>
      <c r="M2" s="15">
        <f t="shared" si="0"/>
        <v>12</v>
      </c>
      <c r="N2" s="15">
        <f t="shared" si="0"/>
        <v>13</v>
      </c>
      <c r="O2" s="15">
        <f t="shared" si="0"/>
        <v>14</v>
      </c>
      <c r="P2" s="15">
        <f t="shared" si="0"/>
        <v>15</v>
      </c>
      <c r="Q2" s="15">
        <f t="shared" si="0"/>
        <v>16</v>
      </c>
      <c r="R2" s="15">
        <f t="shared" si="0"/>
        <v>17</v>
      </c>
      <c r="S2" s="15">
        <f t="shared" si="0"/>
        <v>18</v>
      </c>
      <c r="T2" s="15">
        <f t="shared" si="0"/>
        <v>19</v>
      </c>
      <c r="U2" s="15">
        <f t="shared" si="0"/>
        <v>20</v>
      </c>
      <c r="V2" s="15">
        <f t="shared" si="0"/>
        <v>21</v>
      </c>
      <c r="W2" s="15">
        <f t="shared" si="0"/>
        <v>22</v>
      </c>
      <c r="X2" s="15">
        <f t="shared" si="0"/>
        <v>23</v>
      </c>
      <c r="Y2" s="15">
        <f t="shared" si="0"/>
        <v>24</v>
      </c>
      <c r="Z2" s="15">
        <f t="shared" si="0"/>
        <v>25</v>
      </c>
      <c r="AA2" s="15">
        <f t="shared" si="0"/>
        <v>26</v>
      </c>
      <c r="AB2" s="15">
        <f t="shared" si="0"/>
        <v>27</v>
      </c>
      <c r="AC2" s="15">
        <f t="shared" si="0"/>
        <v>28</v>
      </c>
      <c r="AD2" s="15">
        <f t="shared" si="0"/>
        <v>29</v>
      </c>
      <c r="AE2" s="15">
        <f t="shared" si="0"/>
        <v>30</v>
      </c>
      <c r="AF2" s="15">
        <f t="shared" si="0"/>
        <v>31</v>
      </c>
      <c r="AG2" s="15">
        <f t="shared" si="0"/>
        <v>32</v>
      </c>
      <c r="AH2" s="15">
        <f t="shared" si="0"/>
        <v>33</v>
      </c>
      <c r="AI2" s="15">
        <f t="shared" si="0"/>
        <v>34</v>
      </c>
      <c r="AJ2" s="15">
        <f t="shared" si="0"/>
        <v>35</v>
      </c>
      <c r="AK2" s="15">
        <f t="shared" si="0"/>
        <v>36</v>
      </c>
      <c r="AL2" s="15">
        <f t="shared" si="0"/>
        <v>37</v>
      </c>
      <c r="AM2" s="15">
        <f t="shared" si="0"/>
        <v>38</v>
      </c>
      <c r="AN2" s="15">
        <f t="shared" si="0"/>
        <v>39</v>
      </c>
      <c r="AO2" s="15">
        <f t="shared" si="0"/>
        <v>40</v>
      </c>
      <c r="AP2" s="15">
        <f t="shared" si="0"/>
        <v>41</v>
      </c>
      <c r="AQ2" s="15">
        <f t="shared" si="0"/>
        <v>42</v>
      </c>
      <c r="AR2" s="15">
        <f t="shared" si="0"/>
        <v>43</v>
      </c>
      <c r="AS2" s="15">
        <f t="shared" si="0"/>
        <v>44</v>
      </c>
      <c r="AT2" s="15">
        <f t="shared" si="0"/>
        <v>45</v>
      </c>
      <c r="AU2" s="15">
        <f t="shared" si="0"/>
        <v>46</v>
      </c>
      <c r="AV2" s="15">
        <f t="shared" si="0"/>
        <v>47</v>
      </c>
      <c r="AW2" s="15">
        <f t="shared" si="0"/>
        <v>48</v>
      </c>
      <c r="AX2" s="15">
        <f t="shared" si="0"/>
        <v>49</v>
      </c>
      <c r="AY2" s="15">
        <f t="shared" si="0"/>
        <v>50</v>
      </c>
      <c r="AZ2" s="15">
        <f t="shared" si="0"/>
        <v>51</v>
      </c>
      <c r="BA2" s="15">
        <f t="shared" si="0"/>
        <v>52</v>
      </c>
      <c r="BB2" s="15">
        <f t="shared" si="0"/>
        <v>53</v>
      </c>
      <c r="BC2" s="15">
        <f t="shared" si="0"/>
        <v>54</v>
      </c>
      <c r="BD2" s="15">
        <f t="shared" si="0"/>
        <v>55</v>
      </c>
      <c r="BE2" s="15">
        <f t="shared" si="0"/>
        <v>56</v>
      </c>
      <c r="BF2" s="15">
        <f t="shared" si="0"/>
        <v>57</v>
      </c>
      <c r="BG2" s="15">
        <f t="shared" si="0"/>
        <v>58</v>
      </c>
      <c r="BH2" s="15">
        <f t="shared" si="0"/>
        <v>59</v>
      </c>
      <c r="BI2" s="15">
        <f t="shared" si="0"/>
        <v>60</v>
      </c>
      <c r="BJ2" s="15">
        <f t="shared" si="0"/>
        <v>61</v>
      </c>
      <c r="BK2" s="15">
        <f t="shared" si="0"/>
        <v>62</v>
      </c>
      <c r="BL2" s="15">
        <f t="shared" si="0"/>
        <v>63</v>
      </c>
      <c r="BM2" s="15">
        <f t="shared" si="0"/>
        <v>64</v>
      </c>
      <c r="BN2" s="15">
        <f t="shared" si="0"/>
        <v>65</v>
      </c>
      <c r="BO2" s="15">
        <f t="shared" si="0"/>
        <v>66</v>
      </c>
      <c r="BP2" s="15">
        <f t="shared" si="0"/>
        <v>67</v>
      </c>
      <c r="BQ2" s="15">
        <f t="shared" si="0"/>
        <v>68</v>
      </c>
      <c r="BR2" s="15">
        <f t="shared" si="0"/>
        <v>69</v>
      </c>
      <c r="BS2" s="15">
        <f t="shared" ref="BS2:ED2" si="1">COLUMN()-1</f>
        <v>70</v>
      </c>
      <c r="BT2" s="15">
        <f t="shared" si="1"/>
        <v>71</v>
      </c>
      <c r="BU2" s="15">
        <f t="shared" si="1"/>
        <v>72</v>
      </c>
      <c r="BV2" s="15">
        <f t="shared" si="1"/>
        <v>73</v>
      </c>
      <c r="BW2" s="15">
        <f t="shared" si="1"/>
        <v>74</v>
      </c>
      <c r="BX2" s="15">
        <f t="shared" si="1"/>
        <v>75</v>
      </c>
      <c r="BY2" s="15">
        <f t="shared" si="1"/>
        <v>76</v>
      </c>
      <c r="BZ2" s="15">
        <f t="shared" si="1"/>
        <v>77</v>
      </c>
      <c r="CA2" s="15">
        <f t="shared" si="1"/>
        <v>78</v>
      </c>
      <c r="CB2" s="15">
        <f t="shared" si="1"/>
        <v>79</v>
      </c>
      <c r="CC2" s="15">
        <f t="shared" si="1"/>
        <v>80</v>
      </c>
      <c r="CD2" s="15">
        <f t="shared" si="1"/>
        <v>81</v>
      </c>
      <c r="CE2" s="15">
        <f t="shared" si="1"/>
        <v>82</v>
      </c>
      <c r="CF2" s="15">
        <f t="shared" si="1"/>
        <v>83</v>
      </c>
      <c r="CG2" s="15">
        <f t="shared" si="1"/>
        <v>84</v>
      </c>
      <c r="CH2" s="15">
        <f t="shared" si="1"/>
        <v>85</v>
      </c>
      <c r="CI2" s="15">
        <f t="shared" si="1"/>
        <v>86</v>
      </c>
      <c r="CJ2" s="15">
        <f t="shared" si="1"/>
        <v>87</v>
      </c>
      <c r="CK2" s="15">
        <f t="shared" si="1"/>
        <v>88</v>
      </c>
      <c r="CL2" s="15">
        <f t="shared" si="1"/>
        <v>89</v>
      </c>
      <c r="CM2" s="15">
        <f t="shared" si="1"/>
        <v>90</v>
      </c>
      <c r="CN2" s="15">
        <f t="shared" si="1"/>
        <v>91</v>
      </c>
      <c r="CO2" s="15">
        <f t="shared" si="1"/>
        <v>92</v>
      </c>
      <c r="CP2" s="15">
        <f t="shared" si="1"/>
        <v>93</v>
      </c>
      <c r="CQ2" s="15">
        <f t="shared" si="1"/>
        <v>94</v>
      </c>
      <c r="CR2" s="15">
        <f t="shared" si="1"/>
        <v>95</v>
      </c>
      <c r="CS2" s="15">
        <f t="shared" si="1"/>
        <v>96</v>
      </c>
      <c r="CT2" s="15">
        <f t="shared" si="1"/>
        <v>97</v>
      </c>
      <c r="CU2" s="15">
        <f t="shared" si="1"/>
        <v>98</v>
      </c>
      <c r="CV2" s="15">
        <f t="shared" si="1"/>
        <v>99</v>
      </c>
      <c r="CW2" s="15">
        <f t="shared" si="1"/>
        <v>100</v>
      </c>
      <c r="CX2" s="15">
        <f t="shared" si="1"/>
        <v>101</v>
      </c>
      <c r="CY2" s="15">
        <f t="shared" si="1"/>
        <v>102</v>
      </c>
      <c r="CZ2" s="15">
        <f t="shared" si="1"/>
        <v>103</v>
      </c>
      <c r="DA2" s="15">
        <f t="shared" si="1"/>
        <v>104</v>
      </c>
      <c r="DB2" s="15">
        <f t="shared" si="1"/>
        <v>105</v>
      </c>
      <c r="DC2" s="15">
        <f t="shared" si="1"/>
        <v>106</v>
      </c>
      <c r="DD2" s="15">
        <f t="shared" si="1"/>
        <v>107</v>
      </c>
      <c r="DE2" s="15">
        <f t="shared" si="1"/>
        <v>108</v>
      </c>
      <c r="DF2" s="15">
        <f t="shared" si="1"/>
        <v>109</v>
      </c>
      <c r="DG2" s="15">
        <f t="shared" si="1"/>
        <v>110</v>
      </c>
      <c r="DH2" s="15">
        <f t="shared" si="1"/>
        <v>111</v>
      </c>
      <c r="DI2" s="15">
        <f t="shared" si="1"/>
        <v>112</v>
      </c>
      <c r="DJ2" s="15">
        <f t="shared" si="1"/>
        <v>113</v>
      </c>
      <c r="DK2" s="15">
        <f t="shared" si="1"/>
        <v>114</v>
      </c>
      <c r="DL2" s="15">
        <f t="shared" si="1"/>
        <v>115</v>
      </c>
      <c r="DM2" s="15">
        <f t="shared" si="1"/>
        <v>116</v>
      </c>
      <c r="DN2" s="15">
        <f t="shared" si="1"/>
        <v>117</v>
      </c>
      <c r="DO2" s="15">
        <f t="shared" si="1"/>
        <v>118</v>
      </c>
      <c r="DP2" s="15">
        <f t="shared" si="1"/>
        <v>119</v>
      </c>
      <c r="DQ2" s="15">
        <f t="shared" si="1"/>
        <v>120</v>
      </c>
      <c r="DR2" s="15">
        <f t="shared" si="1"/>
        <v>121</v>
      </c>
      <c r="DS2" s="15">
        <f t="shared" si="1"/>
        <v>122</v>
      </c>
      <c r="DT2" s="15">
        <f t="shared" si="1"/>
        <v>123</v>
      </c>
      <c r="DU2" s="15">
        <f t="shared" si="1"/>
        <v>124</v>
      </c>
      <c r="DV2" s="15">
        <f t="shared" si="1"/>
        <v>125</v>
      </c>
      <c r="DW2" s="15">
        <f t="shared" si="1"/>
        <v>126</v>
      </c>
      <c r="DX2" s="15">
        <f t="shared" si="1"/>
        <v>127</v>
      </c>
      <c r="DY2" s="15">
        <f t="shared" si="1"/>
        <v>128</v>
      </c>
      <c r="DZ2" s="15">
        <f t="shared" si="1"/>
        <v>129</v>
      </c>
      <c r="EA2" s="15">
        <f t="shared" si="1"/>
        <v>130</v>
      </c>
      <c r="EB2" s="15">
        <f t="shared" si="1"/>
        <v>131</v>
      </c>
      <c r="EC2" s="15">
        <f t="shared" si="1"/>
        <v>132</v>
      </c>
      <c r="ED2" s="15">
        <f t="shared" si="1"/>
        <v>133</v>
      </c>
      <c r="EE2" s="15">
        <f t="shared" ref="EE2:EN2" si="2">COLUMN()-1</f>
        <v>134</v>
      </c>
      <c r="EF2" s="15">
        <f t="shared" si="2"/>
        <v>135</v>
      </c>
      <c r="EG2" s="15">
        <f t="shared" si="2"/>
        <v>136</v>
      </c>
      <c r="EH2" s="15">
        <f t="shared" si="2"/>
        <v>137</v>
      </c>
      <c r="EI2" s="15">
        <f t="shared" si="2"/>
        <v>138</v>
      </c>
      <c r="EJ2" s="15">
        <f t="shared" si="2"/>
        <v>139</v>
      </c>
      <c r="EK2" s="15">
        <f t="shared" si="2"/>
        <v>140</v>
      </c>
      <c r="EL2" s="15">
        <f t="shared" si="2"/>
        <v>141</v>
      </c>
      <c r="EM2" s="15">
        <f t="shared" si="2"/>
        <v>142</v>
      </c>
      <c r="EN2" s="15">
        <f t="shared" si="2"/>
        <v>143</v>
      </c>
    </row>
    <row r="3" spans="1:144" x14ac:dyDescent="0.15">
      <c r="A3" s="15" t="s">
        <v>45</v>
      </c>
      <c r="B3" s="16" t="s">
        <v>46</v>
      </c>
      <c r="C3" s="16" t="s">
        <v>47</v>
      </c>
      <c r="D3" s="16" t="s">
        <v>48</v>
      </c>
      <c r="E3" s="16" t="s">
        <v>49</v>
      </c>
      <c r="F3" s="16" t="s">
        <v>50</v>
      </c>
      <c r="G3" s="16" t="s">
        <v>51</v>
      </c>
      <c r="H3" s="77" t="s">
        <v>52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9"/>
      <c r="X3" s="83" t="s">
        <v>53</v>
      </c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 t="s">
        <v>54</v>
      </c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</row>
    <row r="4" spans="1:144" x14ac:dyDescent="0.15">
      <c r="A4" s="15" t="s">
        <v>55</v>
      </c>
      <c r="B4" s="17"/>
      <c r="C4" s="17"/>
      <c r="D4" s="17"/>
      <c r="E4" s="17"/>
      <c r="F4" s="17"/>
      <c r="G4" s="17"/>
      <c r="H4" s="80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2"/>
      <c r="X4" s="76" t="s">
        <v>56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 t="s">
        <v>57</v>
      </c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 t="s">
        <v>58</v>
      </c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 t="s">
        <v>59</v>
      </c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 t="s">
        <v>60</v>
      </c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 t="s">
        <v>61</v>
      </c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 t="s">
        <v>62</v>
      </c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 t="s">
        <v>63</v>
      </c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 t="s">
        <v>64</v>
      </c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 t="s">
        <v>65</v>
      </c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 t="s">
        <v>66</v>
      </c>
      <c r="EE4" s="76"/>
      <c r="EF4" s="76"/>
      <c r="EG4" s="76"/>
      <c r="EH4" s="76"/>
      <c r="EI4" s="76"/>
      <c r="EJ4" s="76"/>
      <c r="EK4" s="76"/>
      <c r="EL4" s="76"/>
      <c r="EM4" s="76"/>
      <c r="EN4" s="76"/>
    </row>
    <row r="5" spans="1:144" x14ac:dyDescent="0.15">
      <c r="A5" s="15" t="s">
        <v>67</v>
      </c>
      <c r="B5" s="18"/>
      <c r="C5" s="18"/>
      <c r="D5" s="18"/>
      <c r="E5" s="18"/>
      <c r="F5" s="18"/>
      <c r="G5" s="18"/>
      <c r="H5" s="19" t="s">
        <v>68</v>
      </c>
      <c r="I5" s="19" t="s">
        <v>69</v>
      </c>
      <c r="J5" s="19" t="s">
        <v>70</v>
      </c>
      <c r="K5" s="19" t="s">
        <v>71</v>
      </c>
      <c r="L5" s="19" t="s">
        <v>72</v>
      </c>
      <c r="M5" s="19" t="s">
        <v>73</v>
      </c>
      <c r="N5" s="19" t="s">
        <v>74</v>
      </c>
      <c r="O5" s="19" t="s">
        <v>75</v>
      </c>
      <c r="P5" s="19" t="s">
        <v>76</v>
      </c>
      <c r="Q5" s="19" t="s">
        <v>77</v>
      </c>
      <c r="R5" s="19" t="s">
        <v>78</v>
      </c>
      <c r="S5" s="19" t="s">
        <v>79</v>
      </c>
      <c r="T5" s="19" t="s">
        <v>80</v>
      </c>
      <c r="U5" s="19" t="s">
        <v>81</v>
      </c>
      <c r="V5" s="19" t="s">
        <v>82</v>
      </c>
      <c r="W5" s="19" t="s">
        <v>83</v>
      </c>
      <c r="X5" s="19" t="s">
        <v>84</v>
      </c>
      <c r="Y5" s="19" t="s">
        <v>85</v>
      </c>
      <c r="Z5" s="19" t="s">
        <v>86</v>
      </c>
      <c r="AA5" s="19" t="s">
        <v>87</v>
      </c>
      <c r="AB5" s="19" t="s">
        <v>88</v>
      </c>
      <c r="AC5" s="19" t="s">
        <v>89</v>
      </c>
      <c r="AD5" s="19" t="s">
        <v>90</v>
      </c>
      <c r="AE5" s="19" t="s">
        <v>91</v>
      </c>
      <c r="AF5" s="19" t="s">
        <v>92</v>
      </c>
      <c r="AG5" s="19" t="s">
        <v>93</v>
      </c>
      <c r="AH5" s="19" t="s">
        <v>29</v>
      </c>
      <c r="AI5" s="19" t="s">
        <v>84</v>
      </c>
      <c r="AJ5" s="19" t="s">
        <v>85</v>
      </c>
      <c r="AK5" s="19" t="s">
        <v>86</v>
      </c>
      <c r="AL5" s="19" t="s">
        <v>87</v>
      </c>
      <c r="AM5" s="19" t="s">
        <v>88</v>
      </c>
      <c r="AN5" s="19" t="s">
        <v>89</v>
      </c>
      <c r="AO5" s="19" t="s">
        <v>90</v>
      </c>
      <c r="AP5" s="19" t="s">
        <v>91</v>
      </c>
      <c r="AQ5" s="19" t="s">
        <v>92</v>
      </c>
      <c r="AR5" s="19" t="s">
        <v>93</v>
      </c>
      <c r="AS5" s="19" t="s">
        <v>94</v>
      </c>
      <c r="AT5" s="19" t="s">
        <v>84</v>
      </c>
      <c r="AU5" s="19" t="s">
        <v>85</v>
      </c>
      <c r="AV5" s="19" t="s">
        <v>86</v>
      </c>
      <c r="AW5" s="19" t="s">
        <v>87</v>
      </c>
      <c r="AX5" s="19" t="s">
        <v>88</v>
      </c>
      <c r="AY5" s="19" t="s">
        <v>89</v>
      </c>
      <c r="AZ5" s="19" t="s">
        <v>90</v>
      </c>
      <c r="BA5" s="19" t="s">
        <v>91</v>
      </c>
      <c r="BB5" s="19" t="s">
        <v>92</v>
      </c>
      <c r="BC5" s="19" t="s">
        <v>93</v>
      </c>
      <c r="BD5" s="19" t="s">
        <v>94</v>
      </c>
      <c r="BE5" s="19" t="s">
        <v>84</v>
      </c>
      <c r="BF5" s="19" t="s">
        <v>85</v>
      </c>
      <c r="BG5" s="19" t="s">
        <v>86</v>
      </c>
      <c r="BH5" s="19" t="s">
        <v>87</v>
      </c>
      <c r="BI5" s="19" t="s">
        <v>88</v>
      </c>
      <c r="BJ5" s="19" t="s">
        <v>89</v>
      </c>
      <c r="BK5" s="19" t="s">
        <v>90</v>
      </c>
      <c r="BL5" s="19" t="s">
        <v>91</v>
      </c>
      <c r="BM5" s="19" t="s">
        <v>92</v>
      </c>
      <c r="BN5" s="19" t="s">
        <v>93</v>
      </c>
      <c r="BO5" s="19" t="s">
        <v>94</v>
      </c>
      <c r="BP5" s="19" t="s">
        <v>84</v>
      </c>
      <c r="BQ5" s="19" t="s">
        <v>85</v>
      </c>
      <c r="BR5" s="19" t="s">
        <v>86</v>
      </c>
      <c r="BS5" s="19" t="s">
        <v>87</v>
      </c>
      <c r="BT5" s="19" t="s">
        <v>88</v>
      </c>
      <c r="BU5" s="19" t="s">
        <v>89</v>
      </c>
      <c r="BV5" s="19" t="s">
        <v>90</v>
      </c>
      <c r="BW5" s="19" t="s">
        <v>91</v>
      </c>
      <c r="BX5" s="19" t="s">
        <v>92</v>
      </c>
      <c r="BY5" s="19" t="s">
        <v>93</v>
      </c>
      <c r="BZ5" s="19" t="s">
        <v>94</v>
      </c>
      <c r="CA5" s="19" t="s">
        <v>84</v>
      </c>
      <c r="CB5" s="19" t="s">
        <v>85</v>
      </c>
      <c r="CC5" s="19" t="s">
        <v>86</v>
      </c>
      <c r="CD5" s="19" t="s">
        <v>87</v>
      </c>
      <c r="CE5" s="19" t="s">
        <v>88</v>
      </c>
      <c r="CF5" s="19" t="s">
        <v>89</v>
      </c>
      <c r="CG5" s="19" t="s">
        <v>90</v>
      </c>
      <c r="CH5" s="19" t="s">
        <v>91</v>
      </c>
      <c r="CI5" s="19" t="s">
        <v>92</v>
      </c>
      <c r="CJ5" s="19" t="s">
        <v>93</v>
      </c>
      <c r="CK5" s="19" t="s">
        <v>94</v>
      </c>
      <c r="CL5" s="19" t="s">
        <v>84</v>
      </c>
      <c r="CM5" s="19" t="s">
        <v>85</v>
      </c>
      <c r="CN5" s="19" t="s">
        <v>86</v>
      </c>
      <c r="CO5" s="19" t="s">
        <v>87</v>
      </c>
      <c r="CP5" s="19" t="s">
        <v>88</v>
      </c>
      <c r="CQ5" s="19" t="s">
        <v>89</v>
      </c>
      <c r="CR5" s="19" t="s">
        <v>90</v>
      </c>
      <c r="CS5" s="19" t="s">
        <v>91</v>
      </c>
      <c r="CT5" s="19" t="s">
        <v>92</v>
      </c>
      <c r="CU5" s="19" t="s">
        <v>93</v>
      </c>
      <c r="CV5" s="19" t="s">
        <v>94</v>
      </c>
      <c r="CW5" s="19" t="s">
        <v>84</v>
      </c>
      <c r="CX5" s="19" t="s">
        <v>85</v>
      </c>
      <c r="CY5" s="19" t="s">
        <v>86</v>
      </c>
      <c r="CZ5" s="19" t="s">
        <v>87</v>
      </c>
      <c r="DA5" s="19" t="s">
        <v>88</v>
      </c>
      <c r="DB5" s="19" t="s">
        <v>89</v>
      </c>
      <c r="DC5" s="19" t="s">
        <v>90</v>
      </c>
      <c r="DD5" s="19" t="s">
        <v>91</v>
      </c>
      <c r="DE5" s="19" t="s">
        <v>92</v>
      </c>
      <c r="DF5" s="19" t="s">
        <v>93</v>
      </c>
      <c r="DG5" s="19" t="s">
        <v>94</v>
      </c>
      <c r="DH5" s="19" t="s">
        <v>84</v>
      </c>
      <c r="DI5" s="19" t="s">
        <v>85</v>
      </c>
      <c r="DJ5" s="19" t="s">
        <v>86</v>
      </c>
      <c r="DK5" s="19" t="s">
        <v>87</v>
      </c>
      <c r="DL5" s="19" t="s">
        <v>88</v>
      </c>
      <c r="DM5" s="19" t="s">
        <v>89</v>
      </c>
      <c r="DN5" s="19" t="s">
        <v>90</v>
      </c>
      <c r="DO5" s="19" t="s">
        <v>91</v>
      </c>
      <c r="DP5" s="19" t="s">
        <v>92</v>
      </c>
      <c r="DQ5" s="19" t="s">
        <v>93</v>
      </c>
      <c r="DR5" s="19" t="s">
        <v>94</v>
      </c>
      <c r="DS5" s="19" t="s">
        <v>84</v>
      </c>
      <c r="DT5" s="19" t="s">
        <v>85</v>
      </c>
      <c r="DU5" s="19" t="s">
        <v>86</v>
      </c>
      <c r="DV5" s="19" t="s">
        <v>87</v>
      </c>
      <c r="DW5" s="19" t="s">
        <v>88</v>
      </c>
      <c r="DX5" s="19" t="s">
        <v>89</v>
      </c>
      <c r="DY5" s="19" t="s">
        <v>90</v>
      </c>
      <c r="DZ5" s="19" t="s">
        <v>91</v>
      </c>
      <c r="EA5" s="19" t="s">
        <v>92</v>
      </c>
      <c r="EB5" s="19" t="s">
        <v>93</v>
      </c>
      <c r="EC5" s="19" t="s">
        <v>94</v>
      </c>
      <c r="ED5" s="19" t="s">
        <v>84</v>
      </c>
      <c r="EE5" s="19" t="s">
        <v>85</v>
      </c>
      <c r="EF5" s="19" t="s">
        <v>86</v>
      </c>
      <c r="EG5" s="19" t="s">
        <v>87</v>
      </c>
      <c r="EH5" s="19" t="s">
        <v>88</v>
      </c>
      <c r="EI5" s="19" t="s">
        <v>89</v>
      </c>
      <c r="EJ5" s="19" t="s">
        <v>90</v>
      </c>
      <c r="EK5" s="19" t="s">
        <v>91</v>
      </c>
      <c r="EL5" s="19" t="s">
        <v>92</v>
      </c>
      <c r="EM5" s="19" t="s">
        <v>93</v>
      </c>
      <c r="EN5" s="19" t="s">
        <v>94</v>
      </c>
    </row>
    <row r="6" spans="1:144" s="23" customFormat="1" x14ac:dyDescent="0.15">
      <c r="A6" s="15" t="s">
        <v>95</v>
      </c>
      <c r="B6" s="20">
        <f>B7</f>
        <v>2023</v>
      </c>
      <c r="C6" s="20">
        <f t="shared" ref="C6:W6" si="3">C7</f>
        <v>394050</v>
      </c>
      <c r="D6" s="20">
        <f t="shared" si="3"/>
        <v>47</v>
      </c>
      <c r="E6" s="20">
        <f t="shared" si="3"/>
        <v>1</v>
      </c>
      <c r="F6" s="20">
        <f t="shared" si="3"/>
        <v>0</v>
      </c>
      <c r="G6" s="20">
        <f t="shared" si="3"/>
        <v>0</v>
      </c>
      <c r="H6" s="20" t="str">
        <f t="shared" si="3"/>
        <v>高知県　梼原町</v>
      </c>
      <c r="I6" s="20" t="str">
        <f t="shared" si="3"/>
        <v>法非適用</v>
      </c>
      <c r="J6" s="20" t="str">
        <f t="shared" si="3"/>
        <v>水道事業</v>
      </c>
      <c r="K6" s="20" t="str">
        <f t="shared" si="3"/>
        <v>簡易水道事業</v>
      </c>
      <c r="L6" s="20" t="str">
        <f t="shared" si="3"/>
        <v>D3</v>
      </c>
      <c r="M6" s="20" t="str">
        <f t="shared" si="3"/>
        <v>非設置</v>
      </c>
      <c r="N6" s="21" t="str">
        <f t="shared" si="3"/>
        <v>-</v>
      </c>
      <c r="O6" s="21" t="str">
        <f t="shared" si="3"/>
        <v>該当数値なし</v>
      </c>
      <c r="P6" s="21">
        <f t="shared" si="3"/>
        <v>66.53</v>
      </c>
      <c r="Q6" s="21">
        <f t="shared" si="3"/>
        <v>1000</v>
      </c>
      <c r="R6" s="21">
        <f t="shared" si="3"/>
        <v>3175</v>
      </c>
      <c r="S6" s="21">
        <f t="shared" si="3"/>
        <v>236.45</v>
      </c>
      <c r="T6" s="21">
        <f t="shared" si="3"/>
        <v>13.43</v>
      </c>
      <c r="U6" s="21">
        <f t="shared" si="3"/>
        <v>2083</v>
      </c>
      <c r="V6" s="21">
        <f t="shared" si="3"/>
        <v>0.12</v>
      </c>
      <c r="W6" s="21">
        <f t="shared" si="3"/>
        <v>17358.330000000002</v>
      </c>
      <c r="X6" s="22">
        <f>IF(X7="",NA(),X7)</f>
        <v>37.01</v>
      </c>
      <c r="Y6" s="22">
        <f t="shared" ref="Y6:AG6" si="4">IF(Y7="",NA(),Y7)</f>
        <v>24.06</v>
      </c>
      <c r="Z6" s="22">
        <f t="shared" si="4"/>
        <v>23.07</v>
      </c>
      <c r="AA6" s="22">
        <f t="shared" si="4"/>
        <v>31.53</v>
      </c>
      <c r="AB6" s="22">
        <f t="shared" si="4"/>
        <v>25.73</v>
      </c>
      <c r="AC6" s="22">
        <f t="shared" si="4"/>
        <v>79.099999999999994</v>
      </c>
      <c r="AD6" s="22">
        <f t="shared" si="4"/>
        <v>79.33</v>
      </c>
      <c r="AE6" s="22">
        <f t="shared" si="4"/>
        <v>73.540000000000006</v>
      </c>
      <c r="AF6" s="22">
        <f t="shared" si="4"/>
        <v>75.44</v>
      </c>
      <c r="AG6" s="22">
        <f t="shared" si="4"/>
        <v>78.14</v>
      </c>
      <c r="AH6" s="21" t="str">
        <f>IF(AH7="","",IF(AH7="-","【-】","【"&amp;SUBSTITUTE(TEXT(AH7,"#,##0.00"),"-","△")&amp;"】"))</f>
        <v>【76.13】</v>
      </c>
      <c r="AI6" s="21" t="e">
        <f>IF(AI7="",NA(),AI7)</f>
        <v>#N/A</v>
      </c>
      <c r="AJ6" s="21" t="e">
        <f t="shared" ref="AJ6:AR6" si="5">IF(AJ7="",NA(),AJ7)</f>
        <v>#N/A</v>
      </c>
      <c r="AK6" s="21" t="e">
        <f t="shared" si="5"/>
        <v>#N/A</v>
      </c>
      <c r="AL6" s="21" t="e">
        <f t="shared" si="5"/>
        <v>#N/A</v>
      </c>
      <c r="AM6" s="21" t="e">
        <f t="shared" si="5"/>
        <v>#N/A</v>
      </c>
      <c r="AN6" s="21" t="e">
        <f t="shared" si="5"/>
        <v>#N/A</v>
      </c>
      <c r="AO6" s="21" t="e">
        <f t="shared" si="5"/>
        <v>#N/A</v>
      </c>
      <c r="AP6" s="21" t="e">
        <f t="shared" si="5"/>
        <v>#N/A</v>
      </c>
      <c r="AQ6" s="21" t="e">
        <f t="shared" si="5"/>
        <v>#N/A</v>
      </c>
      <c r="AR6" s="21" t="e">
        <f t="shared" si="5"/>
        <v>#N/A</v>
      </c>
      <c r="AS6" s="21" t="str">
        <f>IF(AS7="","",IF(AS7="-","【-】","【"&amp;SUBSTITUTE(TEXT(AS7,"#,##0.00"),"-","△")&amp;"】"))</f>
        <v/>
      </c>
      <c r="AT6" s="21" t="e">
        <f>IF(AT7="",NA(),AT7)</f>
        <v>#N/A</v>
      </c>
      <c r="AU6" s="21" t="e">
        <f t="shared" ref="AU6:BC6" si="6">IF(AU7="",NA(),AU7)</f>
        <v>#N/A</v>
      </c>
      <c r="AV6" s="21" t="e">
        <f t="shared" si="6"/>
        <v>#N/A</v>
      </c>
      <c r="AW6" s="21" t="e">
        <f t="shared" si="6"/>
        <v>#N/A</v>
      </c>
      <c r="AX6" s="21" t="e">
        <f t="shared" si="6"/>
        <v>#N/A</v>
      </c>
      <c r="AY6" s="21" t="e">
        <f t="shared" si="6"/>
        <v>#N/A</v>
      </c>
      <c r="AZ6" s="21" t="e">
        <f t="shared" si="6"/>
        <v>#N/A</v>
      </c>
      <c r="BA6" s="21" t="e">
        <f t="shared" si="6"/>
        <v>#N/A</v>
      </c>
      <c r="BB6" s="21" t="e">
        <f t="shared" si="6"/>
        <v>#N/A</v>
      </c>
      <c r="BC6" s="21" t="e">
        <f t="shared" si="6"/>
        <v>#N/A</v>
      </c>
      <c r="BD6" s="21" t="str">
        <f>IF(BD7="","",IF(BD7="-","【-】","【"&amp;SUBSTITUTE(TEXT(BD7,"#,##0.00"),"-","△")&amp;"】"))</f>
        <v/>
      </c>
      <c r="BE6" s="22">
        <f>IF(BE7="",NA(),BE7)</f>
        <v>5865.03</v>
      </c>
      <c r="BF6" s="22">
        <f t="shared" ref="BF6:BN6" si="7">IF(BF7="",NA(),BF7)</f>
        <v>5109.8100000000004</v>
      </c>
      <c r="BG6" s="22">
        <f t="shared" si="7"/>
        <v>4596.7299999999996</v>
      </c>
      <c r="BH6" s="22">
        <f t="shared" si="7"/>
        <v>4019.82</v>
      </c>
      <c r="BI6" s="22">
        <f t="shared" si="7"/>
        <v>4234.04</v>
      </c>
      <c r="BJ6" s="22">
        <f t="shared" si="7"/>
        <v>1018.52</v>
      </c>
      <c r="BK6" s="22">
        <f t="shared" si="7"/>
        <v>949.61</v>
      </c>
      <c r="BL6" s="22">
        <f t="shared" si="7"/>
        <v>918.84</v>
      </c>
      <c r="BM6" s="22">
        <f t="shared" si="7"/>
        <v>955.49</v>
      </c>
      <c r="BN6" s="22">
        <f t="shared" si="7"/>
        <v>1017.9</v>
      </c>
      <c r="BO6" s="21" t="str">
        <f>IF(BO7="","",IF(BO7="-","【-】","【"&amp;SUBSTITUTE(TEXT(BO7,"#,##0.00"),"-","△")&amp;"】"))</f>
        <v>【1,045.20】</v>
      </c>
      <c r="BP6" s="22">
        <f>IF(BP7="",NA(),BP7)</f>
        <v>12.97</v>
      </c>
      <c r="BQ6" s="22">
        <f t="shared" ref="BQ6:BY6" si="8">IF(BQ7="",NA(),BQ7)</f>
        <v>13.37</v>
      </c>
      <c r="BR6" s="22">
        <f t="shared" si="8"/>
        <v>13.25</v>
      </c>
      <c r="BS6" s="22">
        <f t="shared" si="8"/>
        <v>11.84</v>
      </c>
      <c r="BT6" s="22">
        <f t="shared" si="8"/>
        <v>11.06</v>
      </c>
      <c r="BU6" s="22">
        <f t="shared" si="8"/>
        <v>58.79</v>
      </c>
      <c r="BV6" s="22">
        <f t="shared" si="8"/>
        <v>58.41</v>
      </c>
      <c r="BW6" s="22">
        <f t="shared" si="8"/>
        <v>58.27</v>
      </c>
      <c r="BX6" s="22">
        <f t="shared" si="8"/>
        <v>55.15</v>
      </c>
      <c r="BY6" s="22">
        <f t="shared" si="8"/>
        <v>53.95</v>
      </c>
      <c r="BZ6" s="21" t="str">
        <f>IF(BZ7="","",IF(BZ7="-","【-】","【"&amp;SUBSTITUTE(TEXT(BZ7,"#,##0.00"),"-","△")&amp;"】"))</f>
        <v>【49.51】</v>
      </c>
      <c r="CA6" s="22">
        <f>IF(CA7="",NA(),CA7)</f>
        <v>421.51</v>
      </c>
      <c r="CB6" s="22">
        <f t="shared" ref="CB6:CJ6" si="9">IF(CB7="",NA(),CB7)</f>
        <v>429.39</v>
      </c>
      <c r="CC6" s="22">
        <f t="shared" si="9"/>
        <v>467.61</v>
      </c>
      <c r="CD6" s="22">
        <f t="shared" si="9"/>
        <v>488.83</v>
      </c>
      <c r="CE6" s="22">
        <f t="shared" si="9"/>
        <v>524.27</v>
      </c>
      <c r="CF6" s="22">
        <f t="shared" si="9"/>
        <v>298.25</v>
      </c>
      <c r="CG6" s="22">
        <f t="shared" si="9"/>
        <v>303.27999999999997</v>
      </c>
      <c r="CH6" s="22">
        <f t="shared" si="9"/>
        <v>303.81</v>
      </c>
      <c r="CI6" s="22">
        <f t="shared" si="9"/>
        <v>310.26</v>
      </c>
      <c r="CJ6" s="22">
        <f t="shared" si="9"/>
        <v>318.99</v>
      </c>
      <c r="CK6" s="21" t="str">
        <f>IF(CK7="","",IF(CK7="-","【-】","【"&amp;SUBSTITUTE(TEXT(CK7,"#,##0.00"),"-","△")&amp;"】"))</f>
        <v>【317.14】</v>
      </c>
      <c r="CL6" s="22">
        <f>IF(CL7="",NA(),CL7)</f>
        <v>76.62</v>
      </c>
      <c r="CM6" s="22">
        <f t="shared" ref="CM6:CU6" si="10">IF(CM7="",NA(),CM7)</f>
        <v>76.08</v>
      </c>
      <c r="CN6" s="22">
        <f t="shared" si="10"/>
        <v>70.709999999999994</v>
      </c>
      <c r="CO6" s="22">
        <f t="shared" si="10"/>
        <v>76.760000000000005</v>
      </c>
      <c r="CP6" s="22">
        <f t="shared" si="10"/>
        <v>73.540000000000006</v>
      </c>
      <c r="CQ6" s="22">
        <f t="shared" si="10"/>
        <v>56.04</v>
      </c>
      <c r="CR6" s="22">
        <f t="shared" si="10"/>
        <v>58.52</v>
      </c>
      <c r="CS6" s="22">
        <f t="shared" si="10"/>
        <v>58.88</v>
      </c>
      <c r="CT6" s="22">
        <f t="shared" si="10"/>
        <v>58.16</v>
      </c>
      <c r="CU6" s="22">
        <f t="shared" si="10"/>
        <v>55.9</v>
      </c>
      <c r="CV6" s="21" t="str">
        <f>IF(CV7="","",IF(CV7="-","【-】","【"&amp;SUBSTITUTE(TEXT(CV7,"#,##0.00"),"-","△")&amp;"】"))</f>
        <v>【55.00】</v>
      </c>
      <c r="CW6" s="22">
        <f>IF(CW7="",NA(),CW7)</f>
        <v>100</v>
      </c>
      <c r="CX6" s="22">
        <f t="shared" ref="CX6:DF6" si="11">IF(CX7="",NA(),CX7)</f>
        <v>100</v>
      </c>
      <c r="CY6" s="22">
        <f t="shared" si="11"/>
        <v>100</v>
      </c>
      <c r="CZ6" s="22">
        <f t="shared" si="11"/>
        <v>100</v>
      </c>
      <c r="DA6" s="22">
        <f t="shared" si="11"/>
        <v>88.45</v>
      </c>
      <c r="DB6" s="22">
        <f t="shared" si="11"/>
        <v>72.78</v>
      </c>
      <c r="DC6" s="22">
        <f t="shared" si="11"/>
        <v>71.33</v>
      </c>
      <c r="DD6" s="22">
        <f t="shared" si="11"/>
        <v>71.150000000000006</v>
      </c>
      <c r="DE6" s="22">
        <f t="shared" si="11"/>
        <v>70.34</v>
      </c>
      <c r="DF6" s="22">
        <f t="shared" si="11"/>
        <v>71.08</v>
      </c>
      <c r="DG6" s="21" t="str">
        <f>IF(DG7="","",IF(DG7="-","【-】","【"&amp;SUBSTITUTE(TEXT(DG7,"#,##0.00"),"-","△")&amp;"】"))</f>
        <v>【69.82】</v>
      </c>
      <c r="DH6" s="21" t="e">
        <f>IF(DH7="",NA(),DH7)</f>
        <v>#N/A</v>
      </c>
      <c r="DI6" s="21" t="e">
        <f t="shared" ref="DI6:DQ6" si="12">IF(DI7="",NA(),DI7)</f>
        <v>#N/A</v>
      </c>
      <c r="DJ6" s="21" t="e">
        <f t="shared" si="12"/>
        <v>#N/A</v>
      </c>
      <c r="DK6" s="21" t="e">
        <f t="shared" si="12"/>
        <v>#N/A</v>
      </c>
      <c r="DL6" s="21" t="e">
        <f t="shared" si="12"/>
        <v>#N/A</v>
      </c>
      <c r="DM6" s="21" t="e">
        <f t="shared" si="12"/>
        <v>#N/A</v>
      </c>
      <c r="DN6" s="21" t="e">
        <f t="shared" si="12"/>
        <v>#N/A</v>
      </c>
      <c r="DO6" s="21" t="e">
        <f t="shared" si="12"/>
        <v>#N/A</v>
      </c>
      <c r="DP6" s="21" t="e">
        <f t="shared" si="12"/>
        <v>#N/A</v>
      </c>
      <c r="DQ6" s="21" t="e">
        <f t="shared" si="12"/>
        <v>#N/A</v>
      </c>
      <c r="DR6" s="21" t="str">
        <f>IF(DR7="","",IF(DR7="-","【-】","【"&amp;SUBSTITUTE(TEXT(DR7,"#,##0.00"),"-","△")&amp;"】"))</f>
        <v/>
      </c>
      <c r="DS6" s="21" t="e">
        <f>IF(DS7="",NA(),DS7)</f>
        <v>#N/A</v>
      </c>
      <c r="DT6" s="21" t="e">
        <f t="shared" ref="DT6:EB6" si="13">IF(DT7="",NA(),DT7)</f>
        <v>#N/A</v>
      </c>
      <c r="DU6" s="21" t="e">
        <f t="shared" si="13"/>
        <v>#N/A</v>
      </c>
      <c r="DV6" s="21" t="e">
        <f t="shared" si="13"/>
        <v>#N/A</v>
      </c>
      <c r="DW6" s="21" t="e">
        <f t="shared" si="13"/>
        <v>#N/A</v>
      </c>
      <c r="DX6" s="21" t="e">
        <f t="shared" si="13"/>
        <v>#N/A</v>
      </c>
      <c r="DY6" s="21" t="e">
        <f t="shared" si="13"/>
        <v>#N/A</v>
      </c>
      <c r="DZ6" s="21" t="e">
        <f t="shared" si="13"/>
        <v>#N/A</v>
      </c>
      <c r="EA6" s="21" t="e">
        <f t="shared" si="13"/>
        <v>#N/A</v>
      </c>
      <c r="EB6" s="21" t="e">
        <f t="shared" si="13"/>
        <v>#N/A</v>
      </c>
      <c r="EC6" s="21" t="str">
        <f>IF(EC7="","",IF(EC7="-","【-】","【"&amp;SUBSTITUTE(TEXT(EC7,"#,##0.00"),"-","△")&amp;"】"))</f>
        <v/>
      </c>
      <c r="ED6" s="21">
        <f>IF(ED7="",NA(),ED7)</f>
        <v>0</v>
      </c>
      <c r="EE6" s="21">
        <f t="shared" ref="EE6:EM6" si="14">IF(EE7="",NA(),EE7)</f>
        <v>0</v>
      </c>
      <c r="EF6" s="21">
        <f t="shared" si="14"/>
        <v>0</v>
      </c>
      <c r="EG6" s="21">
        <f t="shared" si="14"/>
        <v>0</v>
      </c>
      <c r="EH6" s="21">
        <f t="shared" si="14"/>
        <v>0</v>
      </c>
      <c r="EI6" s="22">
        <f t="shared" si="14"/>
        <v>0.71</v>
      </c>
      <c r="EJ6" s="22">
        <f t="shared" si="14"/>
        <v>0.72</v>
      </c>
      <c r="EK6" s="22">
        <f t="shared" si="14"/>
        <v>0.71</v>
      </c>
      <c r="EL6" s="22">
        <f t="shared" si="14"/>
        <v>0.55000000000000004</v>
      </c>
      <c r="EM6" s="22">
        <f t="shared" si="14"/>
        <v>0.44</v>
      </c>
      <c r="EN6" s="21" t="str">
        <f>IF(EN7="","",IF(EN7="-","【-】","【"&amp;SUBSTITUTE(TEXT(EN7,"#,##0.00"),"-","△")&amp;"】"))</f>
        <v>【0.40】</v>
      </c>
    </row>
    <row r="7" spans="1:144" s="23" customFormat="1" x14ac:dyDescent="0.15">
      <c r="A7" s="15"/>
      <c r="B7" s="24">
        <v>2023</v>
      </c>
      <c r="C7" s="24">
        <v>394050</v>
      </c>
      <c r="D7" s="24">
        <v>47</v>
      </c>
      <c r="E7" s="24">
        <v>1</v>
      </c>
      <c r="F7" s="24">
        <v>0</v>
      </c>
      <c r="G7" s="24">
        <v>0</v>
      </c>
      <c r="H7" s="24" t="s">
        <v>96</v>
      </c>
      <c r="I7" s="24" t="s">
        <v>97</v>
      </c>
      <c r="J7" s="24" t="s">
        <v>98</v>
      </c>
      <c r="K7" s="24" t="s">
        <v>99</v>
      </c>
      <c r="L7" s="24" t="s">
        <v>100</v>
      </c>
      <c r="M7" s="24" t="s">
        <v>101</v>
      </c>
      <c r="N7" s="25" t="s">
        <v>102</v>
      </c>
      <c r="O7" s="25" t="s">
        <v>103</v>
      </c>
      <c r="P7" s="25">
        <v>66.53</v>
      </c>
      <c r="Q7" s="25">
        <v>1000</v>
      </c>
      <c r="R7" s="25">
        <v>3175</v>
      </c>
      <c r="S7" s="25">
        <v>236.45</v>
      </c>
      <c r="T7" s="25">
        <v>13.43</v>
      </c>
      <c r="U7" s="25">
        <v>2083</v>
      </c>
      <c r="V7" s="25">
        <v>0.12</v>
      </c>
      <c r="W7" s="25">
        <v>17358.330000000002</v>
      </c>
      <c r="X7" s="25">
        <v>37.01</v>
      </c>
      <c r="Y7" s="25">
        <v>24.06</v>
      </c>
      <c r="Z7" s="25">
        <v>23.07</v>
      </c>
      <c r="AA7" s="25">
        <v>31.53</v>
      </c>
      <c r="AB7" s="25">
        <v>25.73</v>
      </c>
      <c r="AC7" s="25">
        <v>79.099999999999994</v>
      </c>
      <c r="AD7" s="25">
        <v>79.33</v>
      </c>
      <c r="AE7" s="25">
        <v>73.540000000000006</v>
      </c>
      <c r="AF7" s="25">
        <v>75.44</v>
      </c>
      <c r="AG7" s="25">
        <v>78.14</v>
      </c>
      <c r="AH7" s="25">
        <v>76.13</v>
      </c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>
        <v>5865.03</v>
      </c>
      <c r="BF7" s="25">
        <v>5109.8100000000004</v>
      </c>
      <c r="BG7" s="25">
        <v>4596.7299999999996</v>
      </c>
      <c r="BH7" s="25">
        <v>4019.82</v>
      </c>
      <c r="BI7" s="25">
        <v>4234.04</v>
      </c>
      <c r="BJ7" s="25">
        <v>1018.52</v>
      </c>
      <c r="BK7" s="25">
        <v>949.61</v>
      </c>
      <c r="BL7" s="25">
        <v>918.84</v>
      </c>
      <c r="BM7" s="25">
        <v>955.49</v>
      </c>
      <c r="BN7" s="25">
        <v>1017.9</v>
      </c>
      <c r="BO7" s="25">
        <v>1045.2</v>
      </c>
      <c r="BP7" s="25">
        <v>12.97</v>
      </c>
      <c r="BQ7" s="25">
        <v>13.37</v>
      </c>
      <c r="BR7" s="25">
        <v>13.25</v>
      </c>
      <c r="BS7" s="25">
        <v>11.84</v>
      </c>
      <c r="BT7" s="25">
        <v>11.06</v>
      </c>
      <c r="BU7" s="25">
        <v>58.79</v>
      </c>
      <c r="BV7" s="25">
        <v>58.41</v>
      </c>
      <c r="BW7" s="25">
        <v>58.27</v>
      </c>
      <c r="BX7" s="25">
        <v>55.15</v>
      </c>
      <c r="BY7" s="25">
        <v>53.95</v>
      </c>
      <c r="BZ7" s="25">
        <v>49.51</v>
      </c>
      <c r="CA7" s="25">
        <v>421.51</v>
      </c>
      <c r="CB7" s="25">
        <v>429.39</v>
      </c>
      <c r="CC7" s="25">
        <v>467.61</v>
      </c>
      <c r="CD7" s="25">
        <v>488.83</v>
      </c>
      <c r="CE7" s="25">
        <v>524.27</v>
      </c>
      <c r="CF7" s="25">
        <v>298.25</v>
      </c>
      <c r="CG7" s="25">
        <v>303.27999999999997</v>
      </c>
      <c r="CH7" s="25">
        <v>303.81</v>
      </c>
      <c r="CI7" s="25">
        <v>310.26</v>
      </c>
      <c r="CJ7" s="25">
        <v>318.99</v>
      </c>
      <c r="CK7" s="25">
        <v>317.14</v>
      </c>
      <c r="CL7" s="25">
        <v>76.62</v>
      </c>
      <c r="CM7" s="25">
        <v>76.08</v>
      </c>
      <c r="CN7" s="25">
        <v>70.709999999999994</v>
      </c>
      <c r="CO7" s="25">
        <v>76.760000000000005</v>
      </c>
      <c r="CP7" s="25">
        <v>73.540000000000006</v>
      </c>
      <c r="CQ7" s="25">
        <v>56.04</v>
      </c>
      <c r="CR7" s="25">
        <v>58.52</v>
      </c>
      <c r="CS7" s="25">
        <v>58.88</v>
      </c>
      <c r="CT7" s="25">
        <v>58.16</v>
      </c>
      <c r="CU7" s="25">
        <v>55.9</v>
      </c>
      <c r="CV7" s="25">
        <v>55</v>
      </c>
      <c r="CW7" s="25">
        <v>100</v>
      </c>
      <c r="CX7" s="25">
        <v>100</v>
      </c>
      <c r="CY7" s="25">
        <v>100</v>
      </c>
      <c r="CZ7" s="25">
        <v>100</v>
      </c>
      <c r="DA7" s="25">
        <v>88.45</v>
      </c>
      <c r="DB7" s="25">
        <v>72.78</v>
      </c>
      <c r="DC7" s="25">
        <v>71.33</v>
      </c>
      <c r="DD7" s="25">
        <v>71.150000000000006</v>
      </c>
      <c r="DE7" s="25">
        <v>70.34</v>
      </c>
      <c r="DF7" s="25">
        <v>71.08</v>
      </c>
      <c r="DG7" s="25">
        <v>69.819999999999993</v>
      </c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>
        <v>0</v>
      </c>
      <c r="EE7" s="25">
        <v>0</v>
      </c>
      <c r="EF7" s="25">
        <v>0</v>
      </c>
      <c r="EG7" s="25">
        <v>0</v>
      </c>
      <c r="EH7" s="25">
        <v>0</v>
      </c>
      <c r="EI7" s="25">
        <v>0.71</v>
      </c>
      <c r="EJ7" s="25">
        <v>0.72</v>
      </c>
      <c r="EK7" s="25">
        <v>0.71</v>
      </c>
      <c r="EL7" s="25">
        <v>0.55000000000000004</v>
      </c>
      <c r="EM7" s="25">
        <v>0.44</v>
      </c>
      <c r="EN7" s="25">
        <v>0.4</v>
      </c>
    </row>
    <row r="8" spans="1:144" x14ac:dyDescent="0.15"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</row>
    <row r="9" spans="1:144" x14ac:dyDescent="0.15">
      <c r="A9" s="27"/>
      <c r="B9" s="27" t="s">
        <v>104</v>
      </c>
      <c r="C9" s="27" t="s">
        <v>105</v>
      </c>
      <c r="D9" s="27" t="s">
        <v>106</v>
      </c>
      <c r="E9" s="27" t="s">
        <v>107</v>
      </c>
      <c r="F9" s="27" t="s">
        <v>108</v>
      </c>
      <c r="X9" s="26"/>
      <c r="Y9" s="26"/>
      <c r="Z9" s="26"/>
      <c r="AA9" s="26"/>
      <c r="AB9" s="26"/>
      <c r="AC9" s="26"/>
      <c r="AD9" s="26"/>
      <c r="AE9" s="26"/>
      <c r="AF9" s="26"/>
      <c r="AG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D9" s="26"/>
      <c r="EE9" s="26"/>
      <c r="EF9" s="26"/>
      <c r="EG9" s="26"/>
      <c r="EH9" s="26"/>
      <c r="EI9" s="26"/>
      <c r="EJ9" s="26"/>
      <c r="EK9" s="26"/>
      <c r="EL9" s="26"/>
      <c r="EM9" s="26"/>
    </row>
    <row r="10" spans="1:144" x14ac:dyDescent="0.15">
      <c r="A10" s="27" t="s">
        <v>46</v>
      </c>
      <c r="B10" s="28">
        <f>DATEVALUE($B7-B11&amp;"/1/"&amp;B12)</f>
        <v>36892</v>
      </c>
      <c r="C10" s="28">
        <f t="shared" ref="C10:F10" si="15">DATEVALUE($B7-C11&amp;"/1/"&amp;C12)</f>
        <v>37257</v>
      </c>
      <c r="D10" s="28">
        <f t="shared" si="15"/>
        <v>37622</v>
      </c>
      <c r="E10" s="28">
        <f t="shared" si="15"/>
        <v>37987</v>
      </c>
      <c r="F10" s="28">
        <f t="shared" si="15"/>
        <v>38353</v>
      </c>
    </row>
    <row r="11" spans="1:144" x14ac:dyDescent="0.15">
      <c r="B11">
        <v>22</v>
      </c>
      <c r="C11">
        <v>21</v>
      </c>
      <c r="D11">
        <v>20</v>
      </c>
      <c r="E11">
        <v>19</v>
      </c>
      <c r="F11">
        <v>18</v>
      </c>
      <c r="G11" t="s">
        <v>109</v>
      </c>
    </row>
    <row r="12" spans="1:144" x14ac:dyDescent="0.15">
      <c r="B12">
        <v>1</v>
      </c>
      <c r="C12">
        <v>1</v>
      </c>
      <c r="D12">
        <v>1</v>
      </c>
      <c r="E12">
        <v>1</v>
      </c>
      <c r="F12">
        <v>1</v>
      </c>
      <c r="G12" t="s">
        <v>110</v>
      </c>
    </row>
    <row r="13" spans="1:144" x14ac:dyDescent="0.15">
      <c r="B13" t="s">
        <v>111</v>
      </c>
      <c r="C13" t="s">
        <v>111</v>
      </c>
      <c r="D13" t="s">
        <v>111</v>
      </c>
      <c r="E13" t="s">
        <v>111</v>
      </c>
      <c r="F13" t="s">
        <v>111</v>
      </c>
      <c r="G13" t="s">
        <v>112</v>
      </c>
    </row>
  </sheetData>
  <mergeCells count="14">
    <mergeCell ref="CW4:DG4"/>
    <mergeCell ref="DH4:DR4"/>
    <mergeCell ref="DS4:EC4"/>
    <mergeCell ref="ED4:EN4"/>
    <mergeCell ref="H3:W4"/>
    <mergeCell ref="X3:DG3"/>
    <mergeCell ref="DH3:EN3"/>
    <mergeCell ref="X4:AH4"/>
    <mergeCell ref="AI4:AS4"/>
    <mergeCell ref="AT4:BD4"/>
    <mergeCell ref="BE4:BO4"/>
    <mergeCell ref="BP4:BZ4"/>
    <mergeCell ref="CA4:CK4"/>
    <mergeCell ref="CL4:CV4"/>
  </mergeCells>
  <phoneticPr fontId="4"/>
  <pageMargins left="0.7" right="0.7" top="0.75" bottom="0.75" header="0.3" footer="0.3"/>
  <pageSetup paperSize="9" orientation="portrait" r:id="rId1"/>
</worksheet>
</file>