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1.72.128\111701share\D_財政班\D06_公営企業\15.経営比較分析表\R7（R6決統ベース）\04_市町村→県\28_梼原町（差替済）\"/>
    </mc:Choice>
  </mc:AlternateContent>
  <workbookProtection workbookAlgorithmName="SHA-512" workbookHashValue="WkEWh0awmXfVsxSYxpFxQhSLwPp6wLuzNPAlZgkKVNLyUMP1NYHPIbVX5HJwfNj6lP3JRJg3Ze121q0IdXPg6w==" workbookSaltValue="qssPSMMLSCDG351GiIbdGw==" workbookSpinCount="100000" lockStructure="1"/>
  <bookViews>
    <workbookView xWindow="0" yWindow="0" windowWidth="23040" windowHeight="9210"/>
  </bookViews>
  <sheets>
    <sheet name="法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N85" i="4" s="1"/>
  <c r="EC6" i="5"/>
  <c r="EB6" i="5"/>
  <c r="EA6" i="5"/>
  <c r="DZ6" i="5"/>
  <c r="DY6" i="5"/>
  <c r="DX6" i="5"/>
  <c r="DW6" i="5"/>
  <c r="DV6" i="5"/>
  <c r="DU6" i="5"/>
  <c r="DT6" i="5"/>
  <c r="DS6" i="5"/>
  <c r="M85" i="4" s="1"/>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J85" i="4" s="1"/>
  <c r="CK6" i="5"/>
  <c r="CJ6" i="5"/>
  <c r="CI6" i="5"/>
  <c r="CH6" i="5"/>
  <c r="CG6" i="5"/>
  <c r="CF6" i="5"/>
  <c r="CE6" i="5"/>
  <c r="CD6" i="5"/>
  <c r="CC6" i="5"/>
  <c r="CB6" i="5"/>
  <c r="CA6" i="5"/>
  <c r="BZ6" i="5"/>
  <c r="BY6" i="5"/>
  <c r="BX6" i="5"/>
  <c r="BW6" i="5"/>
  <c r="BV6" i="5"/>
  <c r="BU6" i="5"/>
  <c r="BT6" i="5"/>
  <c r="BS6" i="5"/>
  <c r="BR6" i="5"/>
  <c r="BQ6" i="5"/>
  <c r="BP6" i="5"/>
  <c r="H85" i="4" s="1"/>
  <c r="BO6" i="5"/>
  <c r="BN6" i="5"/>
  <c r="BM6" i="5"/>
  <c r="BL6" i="5"/>
  <c r="BK6" i="5"/>
  <c r="BJ6" i="5"/>
  <c r="BI6" i="5"/>
  <c r="BH6" i="5"/>
  <c r="BG6" i="5"/>
  <c r="BF6" i="5"/>
  <c r="BE6" i="5"/>
  <c r="G85" i="4" s="1"/>
  <c r="BD6" i="5"/>
  <c r="BC6" i="5"/>
  <c r="BB6" i="5"/>
  <c r="BA6" i="5"/>
  <c r="AZ6" i="5"/>
  <c r="AY6" i="5"/>
  <c r="AX6" i="5"/>
  <c r="AW6" i="5"/>
  <c r="AV6" i="5"/>
  <c r="AU6" i="5"/>
  <c r="AT6" i="5"/>
  <c r="F85" i="4" s="1"/>
  <c r="AS6" i="5"/>
  <c r="AR6" i="5"/>
  <c r="AQ6" i="5"/>
  <c r="AP6" i="5"/>
  <c r="AO6" i="5"/>
  <c r="AN6" i="5"/>
  <c r="AM6" i="5"/>
  <c r="AL6" i="5"/>
  <c r="AK6" i="5"/>
  <c r="AJ6" i="5"/>
  <c r="AI6" i="5"/>
  <c r="AH6" i="5"/>
  <c r="AG6" i="5"/>
  <c r="AF6" i="5"/>
  <c r="AE6" i="5"/>
  <c r="AD6" i="5"/>
  <c r="AC6" i="5"/>
  <c r="AB6" i="5"/>
  <c r="AA6" i="5"/>
  <c r="Z6" i="5"/>
  <c r="Y6" i="5"/>
  <c r="X6" i="5"/>
  <c r="W6" i="5"/>
  <c r="V6" i="5"/>
  <c r="AL10" i="4" s="1"/>
  <c r="U6" i="5"/>
  <c r="BB8" i="4" s="1"/>
  <c r="T6" i="5"/>
  <c r="AT8" i="4" s="1"/>
  <c r="S6" i="5"/>
  <c r="R6" i="5"/>
  <c r="AD10" i="4" s="1"/>
  <c r="Q6" i="5"/>
  <c r="W10" i="4" s="1"/>
  <c r="P6" i="5"/>
  <c r="O6" i="5"/>
  <c r="N6" i="5"/>
  <c r="B10" i="4" s="1"/>
  <c r="M6" i="5"/>
  <c r="AD8" i="4" s="1"/>
  <c r="L6" i="5"/>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L85" i="4"/>
  <c r="K85" i="4"/>
  <c r="I85" i="4"/>
  <c r="E85" i="4"/>
  <c r="BB10" i="4"/>
  <c r="AT10" i="4"/>
  <c r="P10" i="4"/>
  <c r="I10" i="4"/>
  <c r="AL8" i="4"/>
  <c r="W8" i="4"/>
  <c r="P8" i="4"/>
</calcChain>
</file>

<file path=xl/sharedStrings.xml><?xml version="1.0" encoding="utf-8"?>
<sst xmlns="http://schemas.openxmlformats.org/spreadsheetml/2006/main" count="319" uniqueCount="116">
  <si>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</si>
  <si>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</si>
  <si>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</si>
  <si>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</si>
  <si>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</si>
  <si>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</si>
  <si>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</si>
  <si>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</si>
  <si>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</si>
  <si>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</si>
  <si>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</si>
  <si>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</si>
  <si>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</si>
  <si>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</si>
  <si>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</si>
  <si>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</si>
  <si>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</si>
  <si>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</si>
  <si>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</si>
  <si>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</si>
  <si>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</si>
  <si>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</si>
  <si>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</si>
  <si>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</si>
  <si>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</si>
  <si>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</si>
  <si>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</si>
  <si>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</si>
  <si>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</si>
  <si>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</si>
  <si>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</si>
  <si>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</si>
  <si>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</si>
  <si>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</si>
  <si>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</si>
  <si>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</si>
  <si>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</si>
  <si>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</si>
  <si>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</si>
  <si>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</si>
  <si>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</si>
  <si>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</si>
  <si>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</si>
  <si>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</si>
  <si>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</si>
  <si>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</si>
  <si>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</si>
  <si>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</si>
  <si>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</si>
  <si>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</si>
  <si>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</si>
  <si>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</si>
  <si>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</si>
  <si>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</si>
  <si>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</si>
  <si>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</si>
  <si>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</si>
  <si>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</si>
  <si>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</si>
  <si>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</si>
  <si>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</si>
  <si>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</si>
  <si>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</si>
  <si>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</si>
  <si>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</si>
  <si>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</si>
  <si>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</si>
  <si>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</si>
  <si>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</si>
  <si>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</si>
  <si>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</si>
  <si>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</si>
  <si>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</si>
  <si>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</si>
  <si>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</si>
  <si>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</si>
  <si>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</si>
  <si>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</si>
  <si>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</si>
  <si>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</si>
  <si>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</si>
  <si>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</si>
  <si>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</si>
  <si>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</si>
  <si>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</si>
  <si>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</si>
  <si>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</si>
  <si>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</si>
  <si>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</si>
  <si>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</si>
  <si>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</si>
  <si>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</si>
  <si>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</si>
  <si>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</si>
  <si>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</si>
  <si>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</si>
  <si>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</si>
  <si>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法適用</t>
  </si>
  <si>
    <t>下水道事業</t>
  </si>
  <si>
    <t>農業集落排水</t>
  </si>
  <si>
    <t>F2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</si>
  <si>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</si>
  <si>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</si>
  <si>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</si>
  <si>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</si>
  <si>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</si>
  <si>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</si>
  <si>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</si>
  <si>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</si>
  <si>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</si>
  <si>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</si>
  <si>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</si>
  <si>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←書式設定</t>
    <rPh sb="1" eb="3">
      <t>ショシキ</t>
    </rPh>
    <rPh sb="3" eb="5">
      <t>セッテイ</t>
    </rPh>
    <phoneticPr fontId="4"/>
  </si>
  <si>
    <t xml:space="preserve">平成25年度に他工事に伴う管路布設替えを実施したが、それ以降は更新していない。
令和6年度より地方公営企業法適用に伴い、固定資産を明確に管理できるようになったことから、固定資産台帳の耐用年数を確認しながら、経年劣化等による更新を適正な時期に計画的に実施していく。
</t>
    <rPh sb="0" eb="2">
      <t>ヘイセイ</t>
    </rPh>
    <rPh sb="40" eb="42">
      <t>レイワ</t>
    </rPh>
    <rPh sb="43" eb="44">
      <t>ネン</t>
    </rPh>
    <rPh sb="44" eb="45">
      <t>ド</t>
    </rPh>
    <rPh sb="47" eb="49">
      <t>チホウ</t>
    </rPh>
    <rPh sb="49" eb="51">
      <t>コウエイ</t>
    </rPh>
    <rPh sb="51" eb="53">
      <t>キギョウ</t>
    </rPh>
    <rPh sb="53" eb="54">
      <t>ホウ</t>
    </rPh>
    <rPh sb="54" eb="56">
      <t>テキヨウ</t>
    </rPh>
    <rPh sb="57" eb="58">
      <t>トモナ</t>
    </rPh>
    <rPh sb="60" eb="62">
      <t>コテイ</t>
    </rPh>
    <rPh sb="62" eb="64">
      <t>シサン</t>
    </rPh>
    <rPh sb="65" eb="67">
      <t>メイカク</t>
    </rPh>
    <rPh sb="68" eb="70">
      <t>カンリ</t>
    </rPh>
    <rPh sb="84" eb="86">
      <t>コテイ</t>
    </rPh>
    <rPh sb="86" eb="88">
      <t>シサン</t>
    </rPh>
    <rPh sb="88" eb="90">
      <t>ダイチョウ</t>
    </rPh>
    <rPh sb="91" eb="93">
      <t>タイヨウ</t>
    </rPh>
    <rPh sb="93" eb="95">
      <t>ネンスウ</t>
    </rPh>
    <rPh sb="96" eb="98">
      <t>カクニン</t>
    </rPh>
    <rPh sb="103" eb="105">
      <t>ケイネン</t>
    </rPh>
    <rPh sb="105" eb="107">
      <t>レッカ</t>
    </rPh>
    <rPh sb="107" eb="108">
      <t>トウ</t>
    </rPh>
    <rPh sb="111" eb="113">
      <t>コウシン</t>
    </rPh>
    <rPh sb="120" eb="123">
      <t>ケイカクテキ</t>
    </rPh>
    <rPh sb="124" eb="126">
      <t>ジッシ</t>
    </rPh>
    <phoneticPr fontId="4"/>
  </si>
  <si>
    <t>令和6年度より、公営企業会計に移行したため、令和5年度以前の数値は表示されていない。経常収支比率については、100％を超えているが、使用料だけでは必要経費が賄えず、一般会計からの基準外繰入金で補填している。基準外繰入金に依存した経営となっており、経営状況は厳しい状況となっている。
企業債残高対事業規模比率は、一般会計からの繰入金で全て賄っているため数値が出てこない。
経費回収率が類似団体平均を上回ってはいるが、使用料収入だけでは汚水処理費用は賄えていない状況で、一般会計からの繰入金に頼っている。
水洗化率は、類似団体平均を上回っているが、処理区域内の戸数が限られており、その大半が農業集落排水に接続しているため、高い水洗化率を示している。今後は少子高齢化により更に人口減少が予想され、使用料収入の増収が見込めないことから、使用料の適正化について検討する必要がある。</t>
    <rPh sb="42" eb="44">
      <t>ケイジョウ</t>
    </rPh>
    <rPh sb="44" eb="46">
      <t>シュウシ</t>
    </rPh>
    <rPh sb="59" eb="60">
      <t>コ</t>
    </rPh>
    <rPh sb="66" eb="69">
      <t>シヨウリョウ</t>
    </rPh>
    <rPh sb="73" eb="75">
      <t>ヒツヨウ</t>
    </rPh>
    <rPh sb="75" eb="77">
      <t>ケイヒ</t>
    </rPh>
    <rPh sb="78" eb="79">
      <t>マカナ</t>
    </rPh>
    <rPh sb="82" eb="84">
      <t>イッパン</t>
    </rPh>
    <rPh sb="84" eb="86">
      <t>カイケイ</t>
    </rPh>
    <rPh sb="89" eb="91">
      <t>キジュン</t>
    </rPh>
    <rPh sb="91" eb="92">
      <t>ガイ</t>
    </rPh>
    <rPh sb="92" eb="95">
      <t>クリイレキン</t>
    </rPh>
    <rPh sb="96" eb="98">
      <t>ホテン</t>
    </rPh>
    <rPh sb="103" eb="105">
      <t>キジュン</t>
    </rPh>
    <rPh sb="105" eb="106">
      <t>ガイ</t>
    </rPh>
    <rPh sb="106" eb="109">
      <t>クリイレキン</t>
    </rPh>
    <rPh sb="110" eb="112">
      <t>イゾン</t>
    </rPh>
    <rPh sb="114" eb="116">
      <t>ケイエイ</t>
    </rPh>
    <rPh sb="166" eb="167">
      <t>スベ</t>
    </rPh>
    <rPh sb="168" eb="169">
      <t>マカナ</t>
    </rPh>
    <rPh sb="272" eb="276">
      <t>ショリクイキ</t>
    </rPh>
    <rPh sb="276" eb="277">
      <t>ナイ</t>
    </rPh>
    <rPh sb="281" eb="282">
      <t>カギ</t>
    </rPh>
    <rPh sb="290" eb="292">
      <t>タイハン</t>
    </rPh>
    <rPh sb="293" eb="299">
      <t>ノウギョウシュウラクハイスイ</t>
    </rPh>
    <rPh sb="300" eb="302">
      <t>セツゾク</t>
    </rPh>
    <rPh sb="364" eb="367">
      <t>シヨウリョウ</t>
    </rPh>
    <rPh sb="368" eb="371">
      <t>テキセイカ</t>
    </rPh>
    <phoneticPr fontId="4"/>
  </si>
  <si>
    <t>一般会計からの繰入金の依存度が高い現状である。今後、施設の老朽化による更新など、維持管理費の増加が予想される中、使用料の適正化、水洗化率向上促進に取り組み、一般会計からの繰入金を可能な限り削減できるよう経費削減とあわせて取り組んでいく必要がある。                          高齢化、人口減少により収入基盤が弱い中で、
深い専門知識が求められる公営企業経営において、職員数が限られた本町では担当職員が複数の業務を兼任しながら担っている。
日々の業務に追われ下水分野に特化した研修や専門的な能力向上に取り組む時間や機会が確保しにくく人材の育成・確保が難しい。専門性のある職員は引き続きスキルを活かし、新たな人材の育成に努めていかなければ、運営が維持できないため、必要な人材の派遣等の広域化を高知県主導のもと検討す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</si>
</sst>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_);[Red]\(0.00\)"/>
    <numFmt numFmtId="180" formatCode="&quot;R&quot;yy"/>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5" fillId="0" borderId="4" xfId="0" applyFont="1" applyBorder="1" applyAlignment="1">
      <alignment horizontal="left" vertical="center"/>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23FE-4A95-8483-EDD2E611B40A}"/>
            </c:ext>
          </c:extLst>
        </c:ser>
        <c:dLbls>
          <c:showLegendKey val="0"/>
          <c:showVal val="0"/>
          <c:showCatName val="0"/>
          <c:showSerName val="0"/>
          <c:showPercent val="0"/>
          <c:showBubbleSize val="0"/>
        </c:dLbls>
        <c:gapWidth val="150"/>
        <c:axId val="214081920"/>
        <c:axId val="214084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c:v>
                </c:pt>
                <c:pt idx="4">
                  <c:v>0.03</c:v>
                </c:pt>
              </c:numCache>
            </c:numRef>
          </c:val>
          <c:smooth val="0"/>
          <c:extLst>
            <c:ext xmlns:c16="http://schemas.microsoft.com/office/drawing/2014/chart" uri="{C3380CC4-5D6E-409C-BE32-E72D297353CC}">
              <c16:uniqueId val="{00000001-23FE-4A95-8483-EDD2E611B40A}"/>
            </c:ext>
          </c:extLst>
        </c:ser>
        <c:dLbls>
          <c:showLegendKey val="0"/>
          <c:showVal val="0"/>
          <c:showCatName val="0"/>
          <c:showSerName val="0"/>
          <c:showPercent val="0"/>
          <c:showBubbleSize val="0"/>
        </c:dLbls>
        <c:marker val="1"/>
        <c:smooth val="0"/>
        <c:axId val="214081920"/>
        <c:axId val="214084224"/>
      </c:lineChart>
      <c:dateAx>
        <c:axId val="214081920"/>
        <c:scaling>
          <c:orientation val="minMax"/>
        </c:scaling>
        <c:delete val="1"/>
        <c:axPos val="b"/>
        <c:numFmt formatCode="&quot;R&quot;yy" sourceLinked="1"/>
        <c:majorTickMark val="none"/>
        <c:minorTickMark val="none"/>
        <c:tickLblPos val="none"/>
        <c:crossAx val="214084224"/>
        <c:crosses val="autoZero"/>
        <c:auto val="1"/>
        <c:lblOffset val="100"/>
        <c:baseTimeUnit val="years"/>
      </c:dateAx>
      <c:valAx>
        <c:axId val="214084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1920"/>
        <c:crosses val="autoZero"/>
        <c:crossBetween val="between"/>
        <c:majorUnit val="0.01"/>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0</c:v>
                </c:pt>
                <c:pt idx="4">
                  <c:v>102.74</c:v>
                </c:pt>
              </c:numCache>
            </c:numRef>
          </c:val>
          <c:extLst>
            <c:ext xmlns:c16="http://schemas.microsoft.com/office/drawing/2014/chart" uri="{C3380CC4-5D6E-409C-BE32-E72D297353CC}">
              <c16:uniqueId val="{00000000-BCCC-4F57-909B-20C430D63EAA}"/>
            </c:ext>
          </c:extLst>
        </c:ser>
        <c:dLbls>
          <c:showLegendKey val="0"/>
          <c:showVal val="0"/>
          <c:showCatName val="0"/>
          <c:showSerName val="0"/>
          <c:showPercent val="0"/>
          <c:showBubbleSize val="0"/>
        </c:dLbls>
        <c:gapWidth val="150"/>
        <c:axId val="217610880"/>
        <c:axId val="2182990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0</c:v>
                </c:pt>
                <c:pt idx="4">
                  <c:v>106.62</c:v>
                </c:pt>
              </c:numCache>
            </c:numRef>
          </c:val>
          <c:smooth val="0"/>
          <c:extLst>
            <c:ext xmlns:c16="http://schemas.microsoft.com/office/drawing/2014/chart" uri="{C3380CC4-5D6E-409C-BE32-E72D297353CC}">
              <c16:uniqueId val="{00000001-BCCC-4F57-909B-20C430D63EAA}"/>
            </c:ext>
          </c:extLst>
        </c:ser>
        <c:dLbls>
          <c:showLegendKey val="0"/>
          <c:showVal val="0"/>
          <c:showCatName val="0"/>
          <c:showSerName val="0"/>
          <c:showPercent val="0"/>
          <c:showBubbleSize val="0"/>
        </c:dLbls>
        <c:marker val="1"/>
        <c:smooth val="0"/>
        <c:axId val="217610880"/>
        <c:axId val="218299008"/>
      </c:lineChart>
      <c:dateAx>
        <c:axId val="217610880"/>
        <c:scaling>
          <c:orientation val="minMax"/>
        </c:scaling>
        <c:delete val="1"/>
        <c:axPos val="b"/>
        <c:numFmt formatCode="&quot;R&quot;yy" sourceLinked="1"/>
        <c:majorTickMark val="none"/>
        <c:minorTickMark val="none"/>
        <c:tickLblPos val="none"/>
        <c:crossAx val="218299008"/>
        <c:crosses val="autoZero"/>
        <c:auto val="1"/>
        <c:lblOffset val="100"/>
        <c:baseTimeUnit val="years"/>
      </c:dateAx>
      <c:valAx>
        <c:axId val="2182990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8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0</c:v>
                </c:pt>
                <c:pt idx="4">
                  <c:v>3.13</c:v>
                </c:pt>
              </c:numCache>
            </c:numRef>
          </c:val>
          <c:extLst>
            <c:ext xmlns:c16="http://schemas.microsoft.com/office/drawing/2014/chart" uri="{C3380CC4-5D6E-409C-BE32-E72D297353CC}">
              <c16:uniqueId val="{00000000-97F7-4CF9-AA01-37FB0C6523E4}"/>
            </c:ext>
          </c:extLst>
        </c:ser>
        <c:dLbls>
          <c:showLegendKey val="0"/>
          <c:showVal val="0"/>
          <c:showCatName val="0"/>
          <c:showSerName val="0"/>
          <c:showPercent val="0"/>
          <c:showBubbleSize val="0"/>
        </c:dLbls>
        <c:gapWidth val="150"/>
        <c:axId val="73228672"/>
        <c:axId val="732305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0</c:v>
                </c:pt>
                <c:pt idx="4">
                  <c:v>24.53</c:v>
                </c:pt>
              </c:numCache>
            </c:numRef>
          </c:val>
          <c:smooth val="0"/>
          <c:extLst>
            <c:ext xmlns:c16="http://schemas.microsoft.com/office/drawing/2014/chart" uri="{C3380CC4-5D6E-409C-BE32-E72D297353CC}">
              <c16:uniqueId val="{00000001-97F7-4CF9-AA01-37FB0C6523E4}"/>
            </c:ext>
          </c:extLst>
        </c:ser>
        <c:dLbls>
          <c:showLegendKey val="0"/>
          <c:showVal val="0"/>
          <c:showCatName val="0"/>
          <c:showSerName val="0"/>
          <c:showPercent val="0"/>
          <c:showBubbleSize val="0"/>
        </c:dLbls>
        <c:marker val="1"/>
        <c:smooth val="0"/>
        <c:axId val="73228672"/>
        <c:axId val="73230592"/>
      </c:lineChart>
      <c:dateAx>
        <c:axId val="73228672"/>
        <c:scaling>
          <c:orientation val="minMax"/>
        </c:scaling>
        <c:delete val="1"/>
        <c:axPos val="b"/>
        <c:numFmt formatCode="&quot;R&quot;yy" sourceLinked="1"/>
        <c:majorTickMark val="none"/>
        <c:minorTickMark val="none"/>
        <c:tickLblPos val="none"/>
        <c:crossAx val="73230592"/>
        <c:crosses val="autoZero"/>
        <c:auto val="1"/>
        <c:lblOffset val="100"/>
        <c:baseTimeUnit val="years"/>
      </c:dateAx>
      <c:valAx>
        <c:axId val="732305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6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0635-40C3-B82F-F34BF5250F13}"/>
            </c:ext>
          </c:extLst>
        </c:ser>
        <c:dLbls>
          <c:showLegendKey val="0"/>
          <c:showVal val="0"/>
          <c:showCatName val="0"/>
          <c:showSerName val="0"/>
          <c:showPercent val="0"/>
          <c:showBubbleSize val="0"/>
        </c:dLbls>
        <c:gapWidth val="150"/>
        <c:axId val="73240576"/>
        <c:axId val="73242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0</c:v>
                </c:pt>
                <c:pt idx="4" formatCode="#,##0.00;&quot;△&quot;#,##0.00">
                  <c:v>0</c:v>
                </c:pt>
              </c:numCache>
            </c:numRef>
          </c:val>
          <c:smooth val="0"/>
          <c:extLst>
            <c:ext xmlns:c16="http://schemas.microsoft.com/office/drawing/2014/chart" uri="{C3380CC4-5D6E-409C-BE32-E72D297353CC}">
              <c16:uniqueId val="{00000001-0635-40C3-B82F-F34BF5250F13}"/>
            </c:ext>
          </c:extLst>
        </c:ser>
        <c:dLbls>
          <c:showLegendKey val="0"/>
          <c:showVal val="0"/>
          <c:showCatName val="0"/>
          <c:showSerName val="0"/>
          <c:showPercent val="0"/>
          <c:showBubbleSize val="0"/>
        </c:dLbls>
        <c:marker val="1"/>
        <c:smooth val="0"/>
        <c:axId val="73240576"/>
        <c:axId val="73242496"/>
      </c:lineChart>
      <c:dateAx>
        <c:axId val="73240576"/>
        <c:scaling>
          <c:orientation val="minMax"/>
        </c:scaling>
        <c:delete val="1"/>
        <c:axPos val="b"/>
        <c:numFmt formatCode="&quot;R&quot;yy" sourceLinked="1"/>
        <c:majorTickMark val="none"/>
        <c:minorTickMark val="none"/>
        <c:tickLblPos val="none"/>
        <c:crossAx val="73242496"/>
        <c:crosses val="autoZero"/>
        <c:auto val="1"/>
        <c:lblOffset val="100"/>
        <c:baseTimeUnit val="years"/>
      </c:dateAx>
      <c:valAx>
        <c:axId val="73242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05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765E-44BD-B460-65DE950C7091}"/>
            </c:ext>
          </c:extLst>
        </c:ser>
        <c:dLbls>
          <c:showLegendKey val="0"/>
          <c:showVal val="0"/>
          <c:showCatName val="0"/>
          <c:showSerName val="0"/>
          <c:showPercent val="0"/>
          <c:showBubbleSize val="0"/>
        </c:dLbls>
        <c:gapWidth val="150"/>
        <c:axId val="73256320"/>
        <c:axId val="73258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0</c:v>
                </c:pt>
                <c:pt idx="4">
                  <c:v>107.99</c:v>
                </c:pt>
              </c:numCache>
            </c:numRef>
          </c:val>
          <c:smooth val="0"/>
          <c:extLst>
            <c:ext xmlns:c16="http://schemas.microsoft.com/office/drawing/2014/chart" uri="{C3380CC4-5D6E-409C-BE32-E72D297353CC}">
              <c16:uniqueId val="{00000001-765E-44BD-B460-65DE950C7091}"/>
            </c:ext>
          </c:extLst>
        </c:ser>
        <c:dLbls>
          <c:showLegendKey val="0"/>
          <c:showVal val="0"/>
          <c:showCatName val="0"/>
          <c:showSerName val="0"/>
          <c:showPercent val="0"/>
          <c:showBubbleSize val="0"/>
        </c:dLbls>
        <c:marker val="1"/>
        <c:smooth val="0"/>
        <c:axId val="73256320"/>
        <c:axId val="73258496"/>
      </c:lineChart>
      <c:dateAx>
        <c:axId val="73256320"/>
        <c:scaling>
          <c:orientation val="minMax"/>
        </c:scaling>
        <c:delete val="1"/>
        <c:axPos val="b"/>
        <c:numFmt formatCode="&quot;R&quot;yy" sourceLinked="1"/>
        <c:majorTickMark val="none"/>
        <c:minorTickMark val="none"/>
        <c:tickLblPos val="none"/>
        <c:crossAx val="73258496"/>
        <c:crosses val="autoZero"/>
        <c:auto val="1"/>
        <c:lblOffset val="100"/>
        <c:baseTimeUnit val="years"/>
      </c:dateAx>
      <c:valAx>
        <c:axId val="73258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0</c:v>
                </c:pt>
                <c:pt idx="4">
                  <c:v>42.9</c:v>
                </c:pt>
              </c:numCache>
            </c:numRef>
          </c:val>
          <c:extLst>
            <c:ext xmlns:c16="http://schemas.microsoft.com/office/drawing/2014/chart" uri="{C3380CC4-5D6E-409C-BE32-E72D297353CC}">
              <c16:uniqueId val="{00000000-DA18-4EFB-AFA7-1891141601A3}"/>
            </c:ext>
          </c:extLst>
        </c:ser>
        <c:dLbls>
          <c:showLegendKey val="0"/>
          <c:showVal val="0"/>
          <c:showCatName val="0"/>
          <c:showSerName val="0"/>
          <c:showPercent val="0"/>
          <c:showBubbleSize val="0"/>
        </c:dLbls>
        <c:gapWidth val="150"/>
        <c:axId val="73337856"/>
        <c:axId val="73348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0</c:v>
                </c:pt>
                <c:pt idx="4">
                  <c:v>58.25</c:v>
                </c:pt>
              </c:numCache>
            </c:numRef>
          </c:val>
          <c:smooth val="0"/>
          <c:extLst>
            <c:ext xmlns:c16="http://schemas.microsoft.com/office/drawing/2014/chart" uri="{C3380CC4-5D6E-409C-BE32-E72D297353CC}">
              <c16:uniqueId val="{00000001-DA18-4EFB-AFA7-1891141601A3}"/>
            </c:ext>
          </c:extLst>
        </c:ser>
        <c:dLbls>
          <c:showLegendKey val="0"/>
          <c:showVal val="0"/>
          <c:showCatName val="0"/>
          <c:showSerName val="0"/>
          <c:showPercent val="0"/>
          <c:showBubbleSize val="0"/>
        </c:dLbls>
        <c:marker val="1"/>
        <c:smooth val="0"/>
        <c:axId val="73337856"/>
        <c:axId val="73348224"/>
      </c:lineChart>
      <c:dateAx>
        <c:axId val="73337856"/>
        <c:scaling>
          <c:orientation val="minMax"/>
        </c:scaling>
        <c:delete val="1"/>
        <c:axPos val="b"/>
        <c:numFmt formatCode="&quot;R&quot;yy" sourceLinked="1"/>
        <c:majorTickMark val="none"/>
        <c:minorTickMark val="none"/>
        <c:tickLblPos val="none"/>
        <c:crossAx val="73348224"/>
        <c:crosses val="autoZero"/>
        <c:auto val="1"/>
        <c:lblOffset val="100"/>
        <c:baseTimeUnit val="years"/>
      </c:dateAx>
      <c:valAx>
        <c:axId val="73348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D6BE-4EF2-A43A-DB47BF6FE35B}"/>
            </c:ext>
          </c:extLst>
        </c:ser>
        <c:dLbls>
          <c:showLegendKey val="0"/>
          <c:showVal val="0"/>
          <c:showCatName val="0"/>
          <c:showSerName val="0"/>
          <c:showPercent val="0"/>
          <c:showBubbleSize val="0"/>
        </c:dLbls>
        <c:gapWidth val="150"/>
        <c:axId val="73366144"/>
        <c:axId val="733683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0</c:v>
                </c:pt>
                <c:pt idx="4">
                  <c:v>791.46</c:v>
                </c:pt>
              </c:numCache>
            </c:numRef>
          </c:val>
          <c:smooth val="0"/>
          <c:extLst>
            <c:ext xmlns:c16="http://schemas.microsoft.com/office/drawing/2014/chart" uri="{C3380CC4-5D6E-409C-BE32-E72D297353CC}">
              <c16:uniqueId val="{00000001-D6BE-4EF2-A43A-DB47BF6FE35B}"/>
            </c:ext>
          </c:extLst>
        </c:ser>
        <c:dLbls>
          <c:showLegendKey val="0"/>
          <c:showVal val="0"/>
          <c:showCatName val="0"/>
          <c:showSerName val="0"/>
          <c:showPercent val="0"/>
          <c:showBubbleSize val="0"/>
        </c:dLbls>
        <c:marker val="1"/>
        <c:smooth val="0"/>
        <c:axId val="73366144"/>
        <c:axId val="73368320"/>
      </c:lineChart>
      <c:dateAx>
        <c:axId val="73366144"/>
        <c:scaling>
          <c:orientation val="minMax"/>
        </c:scaling>
        <c:delete val="1"/>
        <c:axPos val="b"/>
        <c:numFmt formatCode="&quot;R&quot;yy" sourceLinked="1"/>
        <c:majorTickMark val="none"/>
        <c:minorTickMark val="none"/>
        <c:tickLblPos val="none"/>
        <c:crossAx val="73368320"/>
        <c:crosses val="autoZero"/>
        <c:auto val="1"/>
        <c:lblOffset val="100"/>
        <c:baseTimeUnit val="years"/>
      </c:dateAx>
      <c:valAx>
        <c:axId val="733683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6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0</c:v>
                </c:pt>
                <c:pt idx="4">
                  <c:v>56.1</c:v>
                </c:pt>
              </c:numCache>
            </c:numRef>
          </c:val>
          <c:extLst>
            <c:ext xmlns:c16="http://schemas.microsoft.com/office/drawing/2014/chart" uri="{C3380CC4-5D6E-409C-BE32-E72D297353CC}">
              <c16:uniqueId val="{00000000-B8E2-4E7E-A551-A10B237B861C}"/>
            </c:ext>
          </c:extLst>
        </c:ser>
        <c:dLbls>
          <c:showLegendKey val="0"/>
          <c:showVal val="0"/>
          <c:showCatName val="0"/>
          <c:showSerName val="0"/>
          <c:showPercent val="0"/>
          <c:showBubbleSize val="0"/>
        </c:dLbls>
        <c:gapWidth val="150"/>
        <c:axId val="73394432"/>
        <c:axId val="748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0</c:v>
                </c:pt>
                <c:pt idx="4">
                  <c:v>47.96</c:v>
                </c:pt>
              </c:numCache>
            </c:numRef>
          </c:val>
          <c:smooth val="0"/>
          <c:extLst>
            <c:ext xmlns:c16="http://schemas.microsoft.com/office/drawing/2014/chart" uri="{C3380CC4-5D6E-409C-BE32-E72D297353CC}">
              <c16:uniqueId val="{00000001-B8E2-4E7E-A551-A10B237B861C}"/>
            </c:ext>
          </c:extLst>
        </c:ser>
        <c:dLbls>
          <c:showLegendKey val="0"/>
          <c:showVal val="0"/>
          <c:showCatName val="0"/>
          <c:showSerName val="0"/>
          <c:showPercent val="0"/>
          <c:showBubbleSize val="0"/>
        </c:dLbls>
        <c:marker val="1"/>
        <c:smooth val="0"/>
        <c:axId val="73394432"/>
        <c:axId val="74809728"/>
      </c:lineChart>
      <c:dateAx>
        <c:axId val="73394432"/>
        <c:scaling>
          <c:orientation val="minMax"/>
        </c:scaling>
        <c:delete val="1"/>
        <c:axPos val="b"/>
        <c:numFmt formatCode="&quot;R&quot;yy" sourceLinked="1"/>
        <c:majorTickMark val="none"/>
        <c:minorTickMark val="none"/>
        <c:tickLblPos val="none"/>
        <c:crossAx val="74809728"/>
        <c:crosses val="autoZero"/>
        <c:auto val="1"/>
        <c:lblOffset val="100"/>
        <c:baseTimeUnit val="years"/>
      </c:dateAx>
      <c:valAx>
        <c:axId val="748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44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0</c:v>
                </c:pt>
                <c:pt idx="4">
                  <c:v>201.09</c:v>
                </c:pt>
              </c:numCache>
            </c:numRef>
          </c:val>
          <c:extLst>
            <c:ext xmlns:c16="http://schemas.microsoft.com/office/drawing/2014/chart" uri="{C3380CC4-5D6E-409C-BE32-E72D297353CC}">
              <c16:uniqueId val="{00000000-EAFA-413A-8FB2-1834F59C816F}"/>
            </c:ext>
          </c:extLst>
        </c:ser>
        <c:dLbls>
          <c:showLegendKey val="0"/>
          <c:showVal val="0"/>
          <c:showCatName val="0"/>
          <c:showSerName val="0"/>
          <c:showPercent val="0"/>
          <c:showBubbleSize val="0"/>
        </c:dLbls>
        <c:gapWidth val="150"/>
        <c:axId val="139863936"/>
        <c:axId val="139874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0</c:v>
                </c:pt>
                <c:pt idx="4">
                  <c:v>325.85000000000002</c:v>
                </c:pt>
              </c:numCache>
            </c:numRef>
          </c:val>
          <c:smooth val="0"/>
          <c:extLst>
            <c:ext xmlns:c16="http://schemas.microsoft.com/office/drawing/2014/chart" uri="{C3380CC4-5D6E-409C-BE32-E72D297353CC}">
              <c16:uniqueId val="{00000001-EAFA-413A-8FB2-1834F59C816F}"/>
            </c:ext>
          </c:extLst>
        </c:ser>
        <c:dLbls>
          <c:showLegendKey val="0"/>
          <c:showVal val="0"/>
          <c:showCatName val="0"/>
          <c:showSerName val="0"/>
          <c:showPercent val="0"/>
          <c:showBubbleSize val="0"/>
        </c:dLbls>
        <c:marker val="1"/>
        <c:smooth val="0"/>
        <c:axId val="139863936"/>
        <c:axId val="139874304"/>
      </c:lineChart>
      <c:dateAx>
        <c:axId val="139863936"/>
        <c:scaling>
          <c:orientation val="minMax"/>
        </c:scaling>
        <c:delete val="1"/>
        <c:axPos val="b"/>
        <c:numFmt formatCode="&quot;R&quot;yy" sourceLinked="1"/>
        <c:majorTickMark val="none"/>
        <c:minorTickMark val="none"/>
        <c:tickLblPos val="none"/>
        <c:crossAx val="139874304"/>
        <c:crosses val="autoZero"/>
        <c:auto val="1"/>
        <c:lblOffset val="100"/>
        <c:baseTimeUnit val="years"/>
      </c:dateAx>
      <c:valAx>
        <c:axId val="139874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63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0</c:v>
                </c:pt>
                <c:pt idx="4">
                  <c:v>82.56</c:v>
                </c:pt>
              </c:numCache>
            </c:numRef>
          </c:val>
          <c:extLst>
            <c:ext xmlns:c16="http://schemas.microsoft.com/office/drawing/2014/chart" uri="{C3380CC4-5D6E-409C-BE32-E72D297353CC}">
              <c16:uniqueId val="{00000000-7CBF-44A5-AE4E-4A82443228AB}"/>
            </c:ext>
          </c:extLst>
        </c:ser>
        <c:dLbls>
          <c:showLegendKey val="0"/>
          <c:showVal val="0"/>
          <c:showCatName val="0"/>
          <c:showSerName val="0"/>
          <c:showPercent val="0"/>
          <c:showBubbleSize val="0"/>
        </c:dLbls>
        <c:gapWidth val="150"/>
        <c:axId val="139896320"/>
        <c:axId val="1398982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0</c:v>
                </c:pt>
                <c:pt idx="4">
                  <c:v>45.32</c:v>
                </c:pt>
              </c:numCache>
            </c:numRef>
          </c:val>
          <c:smooth val="0"/>
          <c:extLst>
            <c:ext xmlns:c16="http://schemas.microsoft.com/office/drawing/2014/chart" uri="{C3380CC4-5D6E-409C-BE32-E72D297353CC}">
              <c16:uniqueId val="{00000001-7CBF-44A5-AE4E-4A82443228AB}"/>
            </c:ext>
          </c:extLst>
        </c:ser>
        <c:dLbls>
          <c:showLegendKey val="0"/>
          <c:showVal val="0"/>
          <c:showCatName val="0"/>
          <c:showSerName val="0"/>
          <c:showPercent val="0"/>
          <c:showBubbleSize val="0"/>
        </c:dLbls>
        <c:marker val="1"/>
        <c:smooth val="0"/>
        <c:axId val="139896320"/>
        <c:axId val="139898240"/>
      </c:lineChart>
      <c:dateAx>
        <c:axId val="139896320"/>
        <c:scaling>
          <c:orientation val="minMax"/>
        </c:scaling>
        <c:delete val="1"/>
        <c:axPos val="b"/>
        <c:numFmt formatCode="&quot;R&quot;yy" sourceLinked="1"/>
        <c:majorTickMark val="none"/>
        <c:minorTickMark val="none"/>
        <c:tickLblPos val="none"/>
        <c:crossAx val="139898240"/>
        <c:crosses val="autoZero"/>
        <c:auto val="1"/>
        <c:lblOffset val="100"/>
        <c:baseTimeUnit val="years"/>
      </c:dateAx>
      <c:valAx>
        <c:axId val="1398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9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0</c:v>
                </c:pt>
                <c:pt idx="4">
                  <c:v>92.5</c:v>
                </c:pt>
              </c:numCache>
            </c:numRef>
          </c:val>
          <c:extLst>
            <c:ext xmlns:c16="http://schemas.microsoft.com/office/drawing/2014/chart" uri="{C3380CC4-5D6E-409C-BE32-E72D297353CC}">
              <c16:uniqueId val="{00000000-6B13-419E-A105-68B78AC60B84}"/>
            </c:ext>
          </c:extLst>
        </c:ser>
        <c:dLbls>
          <c:showLegendKey val="0"/>
          <c:showVal val="0"/>
          <c:showCatName val="0"/>
          <c:showSerName val="0"/>
          <c:showPercent val="0"/>
          <c:showBubbleSize val="0"/>
        </c:dLbls>
        <c:gapWidth val="150"/>
        <c:axId val="202208384"/>
        <c:axId val="202210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0</c:v>
                </c:pt>
                <c:pt idx="4">
                  <c:v>83.54</c:v>
                </c:pt>
              </c:numCache>
            </c:numRef>
          </c:val>
          <c:smooth val="0"/>
          <c:extLst>
            <c:ext xmlns:c16="http://schemas.microsoft.com/office/drawing/2014/chart" uri="{C3380CC4-5D6E-409C-BE32-E72D297353CC}">
              <c16:uniqueId val="{00000001-6B13-419E-A105-68B78AC60B84}"/>
            </c:ext>
          </c:extLst>
        </c:ser>
        <c:dLbls>
          <c:showLegendKey val="0"/>
          <c:showVal val="0"/>
          <c:showCatName val="0"/>
          <c:showSerName val="0"/>
          <c:showPercent val="0"/>
          <c:showBubbleSize val="0"/>
        </c:dLbls>
        <c:marker val="1"/>
        <c:smooth val="0"/>
        <c:axId val="202208384"/>
        <c:axId val="202210304"/>
      </c:lineChart>
      <c:dateAx>
        <c:axId val="202208384"/>
        <c:scaling>
          <c:orientation val="minMax"/>
        </c:scaling>
        <c:delete val="1"/>
        <c:axPos val="b"/>
        <c:numFmt formatCode="&quot;R&quot;yy" sourceLinked="1"/>
        <c:majorTickMark val="none"/>
        <c:minorTickMark val="none"/>
        <c:tickLblPos val="none"/>
        <c:crossAx val="202210304"/>
        <c:crosses val="autoZero"/>
        <c:auto val="1"/>
        <c:lblOffset val="100"/>
        <c:baseTimeUnit val="years"/>
      </c:dateAx>
      <c:valAx>
        <c:axId val="20221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08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【104.30】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【102.74】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【47.19】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【798.10】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【87.80】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【49.92】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【286.33】</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【54.51】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【28.46】</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【0.03】</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P64" zoomScaleNormal="10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6" t="s">
        <v>0</v>
      </c>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row>
    <row r="3" spans="1:78" ht="9.75" customHeight="1" x14ac:dyDescent="0.15">
      <c r="A3" s="2"/>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row>
    <row r="4" spans="1:78" ht="9.75" customHeight="1" x14ac:dyDescent="0.15">
      <c r="A4" s="2"/>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66"/>
      <c r="BI4" s="66"/>
      <c r="BJ4" s="66"/>
      <c r="BK4" s="66"/>
      <c r="BL4" s="66"/>
      <c r="BM4" s="66"/>
      <c r="BN4" s="66"/>
      <c r="BO4" s="66"/>
      <c r="BP4" s="66"/>
      <c r="BQ4" s="66"/>
      <c r="BR4" s="66"/>
      <c r="BS4" s="66"/>
      <c r="BT4" s="66"/>
      <c r="BU4" s="66"/>
      <c r="BV4" s="66"/>
      <c r="BW4" s="66"/>
      <c r="BX4" s="66"/>
      <c r="BY4" s="66"/>
      <c r="BZ4" s="66"/>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67" t="str">
        <f>データ!H6</f>
        <v>高知県　梼原町</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50" t="s">
        <v>1</v>
      </c>
      <c r="C7" s="50"/>
      <c r="D7" s="50"/>
      <c r="E7" s="50"/>
      <c r="F7" s="50"/>
      <c r="G7" s="50"/>
      <c r="H7" s="50"/>
      <c r="I7" s="50" t="s">
        <v>2</v>
      </c>
      <c r="J7" s="50"/>
      <c r="K7" s="50"/>
      <c r="L7" s="50"/>
      <c r="M7" s="50"/>
      <c r="N7" s="50"/>
      <c r="O7" s="50"/>
      <c r="P7" s="50" t="s">
        <v>3</v>
      </c>
      <c r="Q7" s="50"/>
      <c r="R7" s="50"/>
      <c r="S7" s="50"/>
      <c r="T7" s="50"/>
      <c r="U7" s="50"/>
      <c r="V7" s="50"/>
      <c r="W7" s="50" t="s">
        <v>4</v>
      </c>
      <c r="X7" s="50"/>
      <c r="Y7" s="50"/>
      <c r="Z7" s="50"/>
      <c r="AA7" s="50"/>
      <c r="AB7" s="50"/>
      <c r="AC7" s="50"/>
      <c r="AD7" s="50" t="s">
        <v>5</v>
      </c>
      <c r="AE7" s="50"/>
      <c r="AF7" s="50"/>
      <c r="AG7" s="50"/>
      <c r="AH7" s="50"/>
      <c r="AI7" s="50"/>
      <c r="AJ7" s="50"/>
      <c r="AK7" s="3"/>
      <c r="AL7" s="50" t="s">
        <v>6</v>
      </c>
      <c r="AM7" s="50"/>
      <c r="AN7" s="50"/>
      <c r="AO7" s="50"/>
      <c r="AP7" s="50"/>
      <c r="AQ7" s="50"/>
      <c r="AR7" s="50"/>
      <c r="AS7" s="50"/>
      <c r="AT7" s="50" t="s">
        <v>7</v>
      </c>
      <c r="AU7" s="50"/>
      <c r="AV7" s="50"/>
      <c r="AW7" s="50"/>
      <c r="AX7" s="50"/>
      <c r="AY7" s="50"/>
      <c r="AZ7" s="50"/>
      <c r="BA7" s="50"/>
      <c r="BB7" s="50" t="s">
        <v>8</v>
      </c>
      <c r="BC7" s="50"/>
      <c r="BD7" s="50"/>
      <c r="BE7" s="50"/>
      <c r="BF7" s="50"/>
      <c r="BG7" s="50"/>
      <c r="BH7" s="50"/>
      <c r="BI7" s="50"/>
      <c r="BJ7" s="3"/>
      <c r="BK7" s="3"/>
      <c r="BL7" s="68" t="s">
        <v>9</v>
      </c>
      <c r="BM7" s="69"/>
      <c r="BN7" s="69"/>
      <c r="BO7" s="69"/>
      <c r="BP7" s="69"/>
      <c r="BQ7" s="69"/>
      <c r="BR7" s="69"/>
      <c r="BS7" s="69"/>
      <c r="BT7" s="69"/>
      <c r="BU7" s="69"/>
      <c r="BV7" s="69"/>
      <c r="BW7" s="69"/>
      <c r="BX7" s="69"/>
      <c r="BY7" s="70"/>
    </row>
    <row r="8" spans="1:78" ht="18.75" customHeight="1" x14ac:dyDescent="0.15">
      <c r="A8" s="2"/>
      <c r="B8" s="64" t="str">
        <f>データ!I6</f>
        <v>法適用</v>
      </c>
      <c r="C8" s="64"/>
      <c r="D8" s="64"/>
      <c r="E8" s="64"/>
      <c r="F8" s="64"/>
      <c r="G8" s="64"/>
      <c r="H8" s="64"/>
      <c r="I8" s="64" t="str">
        <f>データ!J6</f>
        <v>下水道事業</v>
      </c>
      <c r="J8" s="64"/>
      <c r="K8" s="64"/>
      <c r="L8" s="64"/>
      <c r="M8" s="64"/>
      <c r="N8" s="64"/>
      <c r="O8" s="64"/>
      <c r="P8" s="64" t="str">
        <f>データ!K6</f>
        <v>農業集落排水</v>
      </c>
      <c r="Q8" s="64"/>
      <c r="R8" s="64"/>
      <c r="S8" s="64"/>
      <c r="T8" s="64"/>
      <c r="U8" s="64"/>
      <c r="V8" s="64"/>
      <c r="W8" s="64" t="str">
        <f>データ!L6</f>
        <v>F2</v>
      </c>
      <c r="X8" s="64"/>
      <c r="Y8" s="64"/>
      <c r="Z8" s="64"/>
      <c r="AA8" s="64"/>
      <c r="AB8" s="64"/>
      <c r="AC8" s="64"/>
      <c r="AD8" s="65" t="str">
        <f>データ!$M$6</f>
        <v>非設置</v>
      </c>
      <c r="AE8" s="65"/>
      <c r="AF8" s="65"/>
      <c r="AG8" s="65"/>
      <c r="AH8" s="65"/>
      <c r="AI8" s="65"/>
      <c r="AJ8" s="65"/>
      <c r="AK8" s="3"/>
      <c r="AL8" s="44">
        <f>データ!S6</f>
        <v>3084</v>
      </c>
      <c r="AM8" s="44"/>
      <c r="AN8" s="44"/>
      <c r="AO8" s="44"/>
      <c r="AP8" s="44"/>
      <c r="AQ8" s="44"/>
      <c r="AR8" s="44"/>
      <c r="AS8" s="44"/>
      <c r="AT8" s="45">
        <f>データ!T6</f>
        <v>236.45</v>
      </c>
      <c r="AU8" s="45"/>
      <c r="AV8" s="45"/>
      <c r="AW8" s="45"/>
      <c r="AX8" s="45"/>
      <c r="AY8" s="45"/>
      <c r="AZ8" s="45"/>
      <c r="BA8" s="45"/>
      <c r="BB8" s="45">
        <f>データ!U6</f>
        <v>13.04</v>
      </c>
      <c r="BC8" s="45"/>
      <c r="BD8" s="45"/>
      <c r="BE8" s="45"/>
      <c r="BF8" s="45"/>
      <c r="BG8" s="45"/>
      <c r="BH8" s="45"/>
      <c r="BI8" s="45"/>
      <c r="BJ8" s="3"/>
      <c r="BK8" s="3"/>
      <c r="BL8" s="60" t="s">
        <v>10</v>
      </c>
      <c r="BM8" s="61"/>
      <c r="BN8" s="62" t="s">
        <v>11</v>
      </c>
      <c r="BO8" s="62"/>
      <c r="BP8" s="62"/>
      <c r="BQ8" s="62"/>
      <c r="BR8" s="62"/>
      <c r="BS8" s="62"/>
      <c r="BT8" s="62"/>
      <c r="BU8" s="62"/>
      <c r="BV8" s="62"/>
      <c r="BW8" s="62"/>
      <c r="BX8" s="62"/>
      <c r="BY8" s="63"/>
    </row>
    <row r="9" spans="1:78" ht="18.75" customHeight="1" x14ac:dyDescent="0.15">
      <c r="A9" s="2"/>
      <c r="B9" s="50" t="s">
        <v>12</v>
      </c>
      <c r="C9" s="50"/>
      <c r="D9" s="50"/>
      <c r="E9" s="50"/>
      <c r="F9" s="50"/>
      <c r="G9" s="50"/>
      <c r="H9" s="50"/>
      <c r="I9" s="50" t="s">
        <v>13</v>
      </c>
      <c r="J9" s="50"/>
      <c r="K9" s="50"/>
      <c r="L9" s="50"/>
      <c r="M9" s="50"/>
      <c r="N9" s="50"/>
      <c r="O9" s="50"/>
      <c r="P9" s="50" t="s">
        <v>14</v>
      </c>
      <c r="Q9" s="50"/>
      <c r="R9" s="50"/>
      <c r="S9" s="50"/>
      <c r="T9" s="50"/>
      <c r="U9" s="50"/>
      <c r="V9" s="50"/>
      <c r="W9" s="50" t="s">
        <v>15</v>
      </c>
      <c r="X9" s="50"/>
      <c r="Y9" s="50"/>
      <c r="Z9" s="50"/>
      <c r="AA9" s="50"/>
      <c r="AB9" s="50"/>
      <c r="AC9" s="50"/>
      <c r="AD9" s="50" t="s">
        <v>16</v>
      </c>
      <c r="AE9" s="50"/>
      <c r="AF9" s="50"/>
      <c r="AG9" s="50"/>
      <c r="AH9" s="50"/>
      <c r="AI9" s="50"/>
      <c r="AJ9" s="50"/>
      <c r="AK9" s="3"/>
      <c r="AL9" s="50" t="s">
        <v>17</v>
      </c>
      <c r="AM9" s="50"/>
      <c r="AN9" s="50"/>
      <c r="AO9" s="50"/>
      <c r="AP9" s="50"/>
      <c r="AQ9" s="50"/>
      <c r="AR9" s="50"/>
      <c r="AS9" s="50"/>
      <c r="AT9" s="50" t="s">
        <v>18</v>
      </c>
      <c r="AU9" s="50"/>
      <c r="AV9" s="50"/>
      <c r="AW9" s="50"/>
      <c r="AX9" s="50"/>
      <c r="AY9" s="50"/>
      <c r="AZ9" s="50"/>
      <c r="BA9" s="50"/>
      <c r="BB9" s="50" t="s">
        <v>19</v>
      </c>
      <c r="BC9" s="50"/>
      <c r="BD9" s="50"/>
      <c r="BE9" s="50"/>
      <c r="BF9" s="50"/>
      <c r="BG9" s="50"/>
      <c r="BH9" s="50"/>
      <c r="BI9" s="50"/>
      <c r="BJ9" s="3"/>
      <c r="BK9" s="3"/>
      <c r="BL9" s="51" t="s">
        <v>20</v>
      </c>
      <c r="BM9" s="52"/>
      <c r="BN9" s="53" t="s">
        <v>21</v>
      </c>
      <c r="BO9" s="53"/>
      <c r="BP9" s="53"/>
      <c r="BQ9" s="53"/>
      <c r="BR9" s="53"/>
      <c r="BS9" s="53"/>
      <c r="BT9" s="53"/>
      <c r="BU9" s="53"/>
      <c r="BV9" s="53"/>
      <c r="BW9" s="53"/>
      <c r="BX9" s="53"/>
      <c r="BY9" s="54"/>
    </row>
    <row r="10" spans="1:78" ht="18.75" customHeight="1" x14ac:dyDescent="0.15">
      <c r="A10" s="2"/>
      <c r="B10" s="45" t="str">
        <f>データ!N6</f>
        <v>-</v>
      </c>
      <c r="C10" s="45"/>
      <c r="D10" s="45"/>
      <c r="E10" s="45"/>
      <c r="F10" s="45"/>
      <c r="G10" s="45"/>
      <c r="H10" s="45"/>
      <c r="I10" s="45">
        <f>データ!O6</f>
        <v>76.45</v>
      </c>
      <c r="J10" s="45"/>
      <c r="K10" s="45"/>
      <c r="L10" s="45"/>
      <c r="M10" s="45"/>
      <c r="N10" s="45"/>
      <c r="O10" s="45"/>
      <c r="P10" s="45">
        <f>データ!P6</f>
        <v>10.49</v>
      </c>
      <c r="Q10" s="45"/>
      <c r="R10" s="45"/>
      <c r="S10" s="45"/>
      <c r="T10" s="45"/>
      <c r="U10" s="45"/>
      <c r="V10" s="45"/>
      <c r="W10" s="45">
        <f>データ!Q6</f>
        <v>100</v>
      </c>
      <c r="X10" s="45"/>
      <c r="Y10" s="45"/>
      <c r="Z10" s="45"/>
      <c r="AA10" s="45"/>
      <c r="AB10" s="45"/>
      <c r="AC10" s="45"/>
      <c r="AD10" s="44">
        <f>データ!R6</f>
        <v>2200</v>
      </c>
      <c r="AE10" s="44"/>
      <c r="AF10" s="44"/>
      <c r="AG10" s="44"/>
      <c r="AH10" s="44"/>
      <c r="AI10" s="44"/>
      <c r="AJ10" s="44"/>
      <c r="AK10" s="2"/>
      <c r="AL10" s="44">
        <f>データ!V6</f>
        <v>320</v>
      </c>
      <c r="AM10" s="44"/>
      <c r="AN10" s="44"/>
      <c r="AO10" s="44"/>
      <c r="AP10" s="44"/>
      <c r="AQ10" s="44"/>
      <c r="AR10" s="44"/>
      <c r="AS10" s="44"/>
      <c r="AT10" s="45">
        <f>データ!W6</f>
        <v>0.43</v>
      </c>
      <c r="AU10" s="45"/>
      <c r="AV10" s="45"/>
      <c r="AW10" s="45"/>
      <c r="AX10" s="45"/>
      <c r="AY10" s="45"/>
      <c r="AZ10" s="45"/>
      <c r="BA10" s="45"/>
      <c r="BB10" s="45">
        <f>データ!X6</f>
        <v>744.19</v>
      </c>
      <c r="BC10" s="45"/>
      <c r="BD10" s="45"/>
      <c r="BE10" s="45"/>
      <c r="BF10" s="45"/>
      <c r="BG10" s="45"/>
      <c r="BH10" s="45"/>
      <c r="BI10" s="45"/>
      <c r="BJ10" s="2"/>
      <c r="BK10" s="2"/>
      <c r="BL10" s="46" t="s">
        <v>22</v>
      </c>
      <c r="BM10" s="47"/>
      <c r="BN10" s="48" t="s">
        <v>23</v>
      </c>
      <c r="BO10" s="48"/>
      <c r="BP10" s="48"/>
      <c r="BQ10" s="48"/>
      <c r="BR10" s="48"/>
      <c r="BS10" s="48"/>
      <c r="BT10" s="48"/>
      <c r="BU10" s="48"/>
      <c r="BV10" s="48"/>
      <c r="BW10" s="48"/>
      <c r="BX10" s="48"/>
      <c r="BY10" s="4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5" t="s">
        <v>24</v>
      </c>
      <c r="BM11" s="55"/>
      <c r="BN11" s="55"/>
      <c r="BO11" s="55"/>
      <c r="BP11" s="55"/>
      <c r="BQ11" s="55"/>
      <c r="BR11" s="55"/>
      <c r="BS11" s="55"/>
      <c r="BT11" s="55"/>
      <c r="BU11" s="55"/>
      <c r="BV11" s="55"/>
      <c r="BW11" s="55"/>
      <c r="BX11" s="55"/>
      <c r="BY11" s="55"/>
      <c r="BZ11" s="55"/>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5"/>
      <c r="BM12" s="55"/>
      <c r="BN12" s="55"/>
      <c r="BO12" s="55"/>
      <c r="BP12" s="55"/>
      <c r="BQ12" s="55"/>
      <c r="BR12" s="55"/>
      <c r="BS12" s="55"/>
      <c r="BT12" s="55"/>
      <c r="BU12" s="55"/>
      <c r="BV12" s="55"/>
      <c r="BW12" s="55"/>
      <c r="BX12" s="55"/>
      <c r="BY12" s="55"/>
      <c r="BZ12" s="55"/>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6"/>
      <c r="BM13" s="56"/>
      <c r="BN13" s="56"/>
      <c r="BO13" s="56"/>
      <c r="BP13" s="56"/>
      <c r="BQ13" s="56"/>
      <c r="BR13" s="56"/>
      <c r="BS13" s="56"/>
      <c r="BT13" s="56"/>
      <c r="BU13" s="56"/>
      <c r="BV13" s="56"/>
      <c r="BW13" s="56"/>
      <c r="BX13" s="56"/>
      <c r="BY13" s="56"/>
      <c r="BZ13" s="56"/>
    </row>
    <row r="14" spans="1:78" ht="13.5" customHeight="1" x14ac:dyDescent="0.15">
      <c r="A14" s="2"/>
      <c r="B14" s="57" t="s">
        <v>25</v>
      </c>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9"/>
      <c r="BK14" s="2"/>
      <c r="BL14" s="37" t="s">
        <v>26</v>
      </c>
      <c r="BM14" s="38"/>
      <c r="BN14" s="38"/>
      <c r="BO14" s="38"/>
      <c r="BP14" s="38"/>
      <c r="BQ14" s="38"/>
      <c r="BR14" s="38"/>
      <c r="BS14" s="38"/>
      <c r="BT14" s="38"/>
      <c r="BU14" s="38"/>
      <c r="BV14" s="38"/>
      <c r="BW14" s="38"/>
      <c r="BX14" s="38"/>
      <c r="BY14" s="38"/>
      <c r="BZ14" s="39"/>
    </row>
    <row r="15" spans="1:78" ht="13.5" customHeight="1" x14ac:dyDescent="0.15">
      <c r="A15" s="2"/>
      <c r="B15" s="34"/>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6"/>
      <c r="BK15" s="2"/>
      <c r="BL15" s="40"/>
      <c r="BM15" s="41"/>
      <c r="BN15" s="41"/>
      <c r="BO15" s="41"/>
      <c r="BP15" s="41"/>
      <c r="BQ15" s="41"/>
      <c r="BR15" s="41"/>
      <c r="BS15" s="41"/>
      <c r="BT15" s="41"/>
      <c r="BU15" s="41"/>
      <c r="BV15" s="41"/>
      <c r="BW15" s="41"/>
      <c r="BX15" s="41"/>
      <c r="BY15" s="41"/>
      <c r="BZ15" s="42"/>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28" t="s">
        <v>114</v>
      </c>
      <c r="BM16" s="29"/>
      <c r="BN16" s="29"/>
      <c r="BO16" s="29"/>
      <c r="BP16" s="29"/>
      <c r="BQ16" s="29"/>
      <c r="BR16" s="29"/>
      <c r="BS16" s="29"/>
      <c r="BT16" s="29"/>
      <c r="BU16" s="29"/>
      <c r="BV16" s="29"/>
      <c r="BW16" s="29"/>
      <c r="BX16" s="29"/>
      <c r="BY16" s="29"/>
      <c r="BZ16" s="30"/>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28"/>
      <c r="BM17" s="29"/>
      <c r="BN17" s="29"/>
      <c r="BO17" s="29"/>
      <c r="BP17" s="29"/>
      <c r="BQ17" s="29"/>
      <c r="BR17" s="29"/>
      <c r="BS17" s="29"/>
      <c r="BT17" s="29"/>
      <c r="BU17" s="29"/>
      <c r="BV17" s="29"/>
      <c r="BW17" s="29"/>
      <c r="BX17" s="29"/>
      <c r="BY17" s="29"/>
      <c r="BZ17" s="30"/>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28"/>
      <c r="BM18" s="29"/>
      <c r="BN18" s="29"/>
      <c r="BO18" s="29"/>
      <c r="BP18" s="29"/>
      <c r="BQ18" s="29"/>
      <c r="BR18" s="29"/>
      <c r="BS18" s="29"/>
      <c r="BT18" s="29"/>
      <c r="BU18" s="29"/>
      <c r="BV18" s="29"/>
      <c r="BW18" s="29"/>
      <c r="BX18" s="29"/>
      <c r="BY18" s="29"/>
      <c r="BZ18" s="30"/>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28"/>
      <c r="BM19" s="29"/>
      <c r="BN19" s="29"/>
      <c r="BO19" s="29"/>
      <c r="BP19" s="29"/>
      <c r="BQ19" s="29"/>
      <c r="BR19" s="29"/>
      <c r="BS19" s="29"/>
      <c r="BT19" s="29"/>
      <c r="BU19" s="29"/>
      <c r="BV19" s="29"/>
      <c r="BW19" s="29"/>
      <c r="BX19" s="29"/>
      <c r="BY19" s="29"/>
      <c r="BZ19" s="30"/>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28"/>
      <c r="BM20" s="29"/>
      <c r="BN20" s="29"/>
      <c r="BO20" s="29"/>
      <c r="BP20" s="29"/>
      <c r="BQ20" s="29"/>
      <c r="BR20" s="29"/>
      <c r="BS20" s="29"/>
      <c r="BT20" s="29"/>
      <c r="BU20" s="29"/>
      <c r="BV20" s="29"/>
      <c r="BW20" s="29"/>
      <c r="BX20" s="29"/>
      <c r="BY20" s="29"/>
      <c r="BZ20" s="30"/>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28"/>
      <c r="BM21" s="29"/>
      <c r="BN21" s="29"/>
      <c r="BO21" s="29"/>
      <c r="BP21" s="29"/>
      <c r="BQ21" s="29"/>
      <c r="BR21" s="29"/>
      <c r="BS21" s="29"/>
      <c r="BT21" s="29"/>
      <c r="BU21" s="29"/>
      <c r="BV21" s="29"/>
      <c r="BW21" s="29"/>
      <c r="BX21" s="29"/>
      <c r="BY21" s="29"/>
      <c r="BZ21" s="30"/>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28"/>
      <c r="BM22" s="29"/>
      <c r="BN22" s="29"/>
      <c r="BO22" s="29"/>
      <c r="BP22" s="29"/>
      <c r="BQ22" s="29"/>
      <c r="BR22" s="29"/>
      <c r="BS22" s="29"/>
      <c r="BT22" s="29"/>
      <c r="BU22" s="29"/>
      <c r="BV22" s="29"/>
      <c r="BW22" s="29"/>
      <c r="BX22" s="29"/>
      <c r="BY22" s="29"/>
      <c r="BZ22" s="30"/>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28"/>
      <c r="BM23" s="29"/>
      <c r="BN23" s="29"/>
      <c r="BO23" s="29"/>
      <c r="BP23" s="29"/>
      <c r="BQ23" s="29"/>
      <c r="BR23" s="29"/>
      <c r="BS23" s="29"/>
      <c r="BT23" s="29"/>
      <c r="BU23" s="29"/>
      <c r="BV23" s="29"/>
      <c r="BW23" s="29"/>
      <c r="BX23" s="29"/>
      <c r="BY23" s="29"/>
      <c r="BZ23" s="30"/>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28"/>
      <c r="BM24" s="29"/>
      <c r="BN24" s="29"/>
      <c r="BO24" s="29"/>
      <c r="BP24" s="29"/>
      <c r="BQ24" s="29"/>
      <c r="BR24" s="29"/>
      <c r="BS24" s="29"/>
      <c r="BT24" s="29"/>
      <c r="BU24" s="29"/>
      <c r="BV24" s="29"/>
      <c r="BW24" s="29"/>
      <c r="BX24" s="29"/>
      <c r="BY24" s="29"/>
      <c r="BZ24" s="30"/>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28"/>
      <c r="BM25" s="29"/>
      <c r="BN25" s="29"/>
      <c r="BO25" s="29"/>
      <c r="BP25" s="29"/>
      <c r="BQ25" s="29"/>
      <c r="BR25" s="29"/>
      <c r="BS25" s="29"/>
      <c r="BT25" s="29"/>
      <c r="BU25" s="29"/>
      <c r="BV25" s="29"/>
      <c r="BW25" s="29"/>
      <c r="BX25" s="29"/>
      <c r="BY25" s="29"/>
      <c r="BZ25" s="30"/>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28"/>
      <c r="BM26" s="29"/>
      <c r="BN26" s="29"/>
      <c r="BO26" s="29"/>
      <c r="BP26" s="29"/>
      <c r="BQ26" s="29"/>
      <c r="BR26" s="29"/>
      <c r="BS26" s="29"/>
      <c r="BT26" s="29"/>
      <c r="BU26" s="29"/>
      <c r="BV26" s="29"/>
      <c r="BW26" s="29"/>
      <c r="BX26" s="29"/>
      <c r="BY26" s="29"/>
      <c r="BZ26" s="30"/>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28"/>
      <c r="BM27" s="29"/>
      <c r="BN27" s="29"/>
      <c r="BO27" s="29"/>
      <c r="BP27" s="29"/>
      <c r="BQ27" s="29"/>
      <c r="BR27" s="29"/>
      <c r="BS27" s="29"/>
      <c r="BT27" s="29"/>
      <c r="BU27" s="29"/>
      <c r="BV27" s="29"/>
      <c r="BW27" s="29"/>
      <c r="BX27" s="29"/>
      <c r="BY27" s="29"/>
      <c r="BZ27" s="30"/>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28"/>
      <c r="BM28" s="29"/>
      <c r="BN28" s="29"/>
      <c r="BO28" s="29"/>
      <c r="BP28" s="29"/>
      <c r="BQ28" s="29"/>
      <c r="BR28" s="29"/>
      <c r="BS28" s="29"/>
      <c r="BT28" s="29"/>
      <c r="BU28" s="29"/>
      <c r="BV28" s="29"/>
      <c r="BW28" s="29"/>
      <c r="BX28" s="29"/>
      <c r="BY28" s="29"/>
      <c r="BZ28" s="30"/>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28"/>
      <c r="BM29" s="29"/>
      <c r="BN29" s="29"/>
      <c r="BO29" s="29"/>
      <c r="BP29" s="29"/>
      <c r="BQ29" s="29"/>
      <c r="BR29" s="29"/>
      <c r="BS29" s="29"/>
      <c r="BT29" s="29"/>
      <c r="BU29" s="29"/>
      <c r="BV29" s="29"/>
      <c r="BW29" s="29"/>
      <c r="BX29" s="29"/>
      <c r="BY29" s="29"/>
      <c r="BZ29" s="30"/>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28"/>
      <c r="BM30" s="29"/>
      <c r="BN30" s="29"/>
      <c r="BO30" s="29"/>
      <c r="BP30" s="29"/>
      <c r="BQ30" s="29"/>
      <c r="BR30" s="29"/>
      <c r="BS30" s="29"/>
      <c r="BT30" s="29"/>
      <c r="BU30" s="29"/>
      <c r="BV30" s="29"/>
      <c r="BW30" s="29"/>
      <c r="BX30" s="29"/>
      <c r="BY30" s="29"/>
      <c r="BZ30" s="30"/>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28"/>
      <c r="BM31" s="29"/>
      <c r="BN31" s="29"/>
      <c r="BO31" s="29"/>
      <c r="BP31" s="29"/>
      <c r="BQ31" s="29"/>
      <c r="BR31" s="29"/>
      <c r="BS31" s="29"/>
      <c r="BT31" s="29"/>
      <c r="BU31" s="29"/>
      <c r="BV31" s="29"/>
      <c r="BW31" s="29"/>
      <c r="BX31" s="29"/>
      <c r="BY31" s="29"/>
      <c r="BZ31" s="30"/>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28"/>
      <c r="BM32" s="29"/>
      <c r="BN32" s="29"/>
      <c r="BO32" s="29"/>
      <c r="BP32" s="29"/>
      <c r="BQ32" s="29"/>
      <c r="BR32" s="29"/>
      <c r="BS32" s="29"/>
      <c r="BT32" s="29"/>
      <c r="BU32" s="29"/>
      <c r="BV32" s="29"/>
      <c r="BW32" s="29"/>
      <c r="BX32" s="29"/>
      <c r="BY32" s="29"/>
      <c r="BZ32" s="30"/>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28"/>
      <c r="BM33" s="29"/>
      <c r="BN33" s="29"/>
      <c r="BO33" s="29"/>
      <c r="BP33" s="29"/>
      <c r="BQ33" s="29"/>
      <c r="BR33" s="29"/>
      <c r="BS33" s="29"/>
      <c r="BT33" s="29"/>
      <c r="BU33" s="29"/>
      <c r="BV33" s="29"/>
      <c r="BW33" s="29"/>
      <c r="BX33" s="29"/>
      <c r="BY33" s="29"/>
      <c r="BZ33" s="30"/>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28"/>
      <c r="BM34" s="29"/>
      <c r="BN34" s="29"/>
      <c r="BO34" s="29"/>
      <c r="BP34" s="29"/>
      <c r="BQ34" s="29"/>
      <c r="BR34" s="29"/>
      <c r="BS34" s="29"/>
      <c r="BT34" s="29"/>
      <c r="BU34" s="29"/>
      <c r="BV34" s="29"/>
      <c r="BW34" s="29"/>
      <c r="BX34" s="29"/>
      <c r="BY34" s="29"/>
      <c r="BZ34" s="30"/>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28"/>
      <c r="BM35" s="29"/>
      <c r="BN35" s="29"/>
      <c r="BO35" s="29"/>
      <c r="BP35" s="29"/>
      <c r="BQ35" s="29"/>
      <c r="BR35" s="29"/>
      <c r="BS35" s="29"/>
      <c r="BT35" s="29"/>
      <c r="BU35" s="29"/>
      <c r="BV35" s="29"/>
      <c r="BW35" s="29"/>
      <c r="BX35" s="29"/>
      <c r="BY35" s="29"/>
      <c r="BZ35" s="30"/>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28"/>
      <c r="BM36" s="29"/>
      <c r="BN36" s="29"/>
      <c r="BO36" s="29"/>
      <c r="BP36" s="29"/>
      <c r="BQ36" s="29"/>
      <c r="BR36" s="29"/>
      <c r="BS36" s="29"/>
      <c r="BT36" s="29"/>
      <c r="BU36" s="29"/>
      <c r="BV36" s="29"/>
      <c r="BW36" s="29"/>
      <c r="BX36" s="29"/>
      <c r="BY36" s="29"/>
      <c r="BZ36" s="30"/>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28"/>
      <c r="BM37" s="29"/>
      <c r="BN37" s="29"/>
      <c r="BO37" s="29"/>
      <c r="BP37" s="29"/>
      <c r="BQ37" s="29"/>
      <c r="BR37" s="29"/>
      <c r="BS37" s="29"/>
      <c r="BT37" s="29"/>
      <c r="BU37" s="29"/>
      <c r="BV37" s="29"/>
      <c r="BW37" s="29"/>
      <c r="BX37" s="29"/>
      <c r="BY37" s="29"/>
      <c r="BZ37" s="30"/>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28"/>
      <c r="BM38" s="29"/>
      <c r="BN38" s="29"/>
      <c r="BO38" s="29"/>
      <c r="BP38" s="29"/>
      <c r="BQ38" s="29"/>
      <c r="BR38" s="29"/>
      <c r="BS38" s="29"/>
      <c r="BT38" s="29"/>
      <c r="BU38" s="29"/>
      <c r="BV38" s="29"/>
      <c r="BW38" s="29"/>
      <c r="BX38" s="29"/>
      <c r="BY38" s="29"/>
      <c r="BZ38" s="30"/>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28"/>
      <c r="BM39" s="29"/>
      <c r="BN39" s="29"/>
      <c r="BO39" s="29"/>
      <c r="BP39" s="29"/>
      <c r="BQ39" s="29"/>
      <c r="BR39" s="29"/>
      <c r="BS39" s="29"/>
      <c r="BT39" s="29"/>
      <c r="BU39" s="29"/>
      <c r="BV39" s="29"/>
      <c r="BW39" s="29"/>
      <c r="BX39" s="29"/>
      <c r="BY39" s="29"/>
      <c r="BZ39" s="30"/>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28"/>
      <c r="BM40" s="29"/>
      <c r="BN40" s="29"/>
      <c r="BO40" s="29"/>
      <c r="BP40" s="29"/>
      <c r="BQ40" s="29"/>
      <c r="BR40" s="29"/>
      <c r="BS40" s="29"/>
      <c r="BT40" s="29"/>
      <c r="BU40" s="29"/>
      <c r="BV40" s="29"/>
      <c r="BW40" s="29"/>
      <c r="BX40" s="29"/>
      <c r="BY40" s="29"/>
      <c r="BZ40" s="30"/>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28"/>
      <c r="BM41" s="29"/>
      <c r="BN41" s="29"/>
      <c r="BO41" s="29"/>
      <c r="BP41" s="29"/>
      <c r="BQ41" s="29"/>
      <c r="BR41" s="29"/>
      <c r="BS41" s="29"/>
      <c r="BT41" s="29"/>
      <c r="BU41" s="29"/>
      <c r="BV41" s="29"/>
      <c r="BW41" s="29"/>
      <c r="BX41" s="29"/>
      <c r="BY41" s="29"/>
      <c r="BZ41" s="30"/>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28"/>
      <c r="BM42" s="29"/>
      <c r="BN42" s="29"/>
      <c r="BO42" s="29"/>
      <c r="BP42" s="29"/>
      <c r="BQ42" s="29"/>
      <c r="BR42" s="29"/>
      <c r="BS42" s="29"/>
      <c r="BT42" s="29"/>
      <c r="BU42" s="29"/>
      <c r="BV42" s="29"/>
      <c r="BW42" s="29"/>
      <c r="BX42" s="29"/>
      <c r="BY42" s="29"/>
      <c r="BZ42" s="30"/>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28"/>
      <c r="BM43" s="29"/>
      <c r="BN43" s="29"/>
      <c r="BO43" s="29"/>
      <c r="BP43" s="29"/>
      <c r="BQ43" s="29"/>
      <c r="BR43" s="29"/>
      <c r="BS43" s="29"/>
      <c r="BT43" s="29"/>
      <c r="BU43" s="29"/>
      <c r="BV43" s="29"/>
      <c r="BW43" s="29"/>
      <c r="BX43" s="29"/>
      <c r="BY43" s="29"/>
      <c r="BZ43" s="30"/>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1"/>
      <c r="BM44" s="32"/>
      <c r="BN44" s="32"/>
      <c r="BO44" s="32"/>
      <c r="BP44" s="32"/>
      <c r="BQ44" s="32"/>
      <c r="BR44" s="32"/>
      <c r="BS44" s="32"/>
      <c r="BT44" s="32"/>
      <c r="BU44" s="32"/>
      <c r="BV44" s="32"/>
      <c r="BW44" s="32"/>
      <c r="BX44" s="32"/>
      <c r="BY44" s="32"/>
      <c r="BZ44" s="33"/>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7" t="s">
        <v>27</v>
      </c>
      <c r="BM45" s="38"/>
      <c r="BN45" s="38"/>
      <c r="BO45" s="38"/>
      <c r="BP45" s="38"/>
      <c r="BQ45" s="38"/>
      <c r="BR45" s="38"/>
      <c r="BS45" s="38"/>
      <c r="BT45" s="38"/>
      <c r="BU45" s="38"/>
      <c r="BV45" s="38"/>
      <c r="BW45" s="38"/>
      <c r="BX45" s="38"/>
      <c r="BY45" s="38"/>
      <c r="BZ45" s="39"/>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0"/>
      <c r="BM46" s="41"/>
      <c r="BN46" s="41"/>
      <c r="BO46" s="41"/>
      <c r="BP46" s="41"/>
      <c r="BQ46" s="41"/>
      <c r="BR46" s="41"/>
      <c r="BS46" s="41"/>
      <c r="BT46" s="41"/>
      <c r="BU46" s="41"/>
      <c r="BV46" s="41"/>
      <c r="BW46" s="41"/>
      <c r="BX46" s="41"/>
      <c r="BY46" s="41"/>
      <c r="BZ46" s="42"/>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28" t="s">
        <v>113</v>
      </c>
      <c r="BM47" s="29"/>
      <c r="BN47" s="29"/>
      <c r="BO47" s="29"/>
      <c r="BP47" s="29"/>
      <c r="BQ47" s="29"/>
      <c r="BR47" s="29"/>
      <c r="BS47" s="29"/>
      <c r="BT47" s="29"/>
      <c r="BU47" s="29"/>
      <c r="BV47" s="29"/>
      <c r="BW47" s="29"/>
      <c r="BX47" s="29"/>
      <c r="BY47" s="29"/>
      <c r="BZ47" s="30"/>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28"/>
      <c r="BM48" s="29"/>
      <c r="BN48" s="29"/>
      <c r="BO48" s="29"/>
      <c r="BP48" s="29"/>
      <c r="BQ48" s="29"/>
      <c r="BR48" s="29"/>
      <c r="BS48" s="29"/>
      <c r="BT48" s="29"/>
      <c r="BU48" s="29"/>
      <c r="BV48" s="29"/>
      <c r="BW48" s="29"/>
      <c r="BX48" s="29"/>
      <c r="BY48" s="29"/>
      <c r="BZ48" s="30"/>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28"/>
      <c r="BM49" s="29"/>
      <c r="BN49" s="29"/>
      <c r="BO49" s="29"/>
      <c r="BP49" s="29"/>
      <c r="BQ49" s="29"/>
      <c r="BR49" s="29"/>
      <c r="BS49" s="29"/>
      <c r="BT49" s="29"/>
      <c r="BU49" s="29"/>
      <c r="BV49" s="29"/>
      <c r="BW49" s="29"/>
      <c r="BX49" s="29"/>
      <c r="BY49" s="29"/>
      <c r="BZ49" s="30"/>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28"/>
      <c r="BM50" s="29"/>
      <c r="BN50" s="29"/>
      <c r="BO50" s="29"/>
      <c r="BP50" s="29"/>
      <c r="BQ50" s="29"/>
      <c r="BR50" s="29"/>
      <c r="BS50" s="29"/>
      <c r="BT50" s="29"/>
      <c r="BU50" s="29"/>
      <c r="BV50" s="29"/>
      <c r="BW50" s="29"/>
      <c r="BX50" s="29"/>
      <c r="BY50" s="29"/>
      <c r="BZ50" s="30"/>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28"/>
      <c r="BM51" s="29"/>
      <c r="BN51" s="29"/>
      <c r="BO51" s="29"/>
      <c r="BP51" s="29"/>
      <c r="BQ51" s="29"/>
      <c r="BR51" s="29"/>
      <c r="BS51" s="29"/>
      <c r="BT51" s="29"/>
      <c r="BU51" s="29"/>
      <c r="BV51" s="29"/>
      <c r="BW51" s="29"/>
      <c r="BX51" s="29"/>
      <c r="BY51" s="29"/>
      <c r="BZ51" s="30"/>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28"/>
      <c r="BM52" s="29"/>
      <c r="BN52" s="29"/>
      <c r="BO52" s="29"/>
      <c r="BP52" s="29"/>
      <c r="BQ52" s="29"/>
      <c r="BR52" s="29"/>
      <c r="BS52" s="29"/>
      <c r="BT52" s="29"/>
      <c r="BU52" s="29"/>
      <c r="BV52" s="29"/>
      <c r="BW52" s="29"/>
      <c r="BX52" s="29"/>
      <c r="BY52" s="29"/>
      <c r="BZ52" s="30"/>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28"/>
      <c r="BM53" s="29"/>
      <c r="BN53" s="29"/>
      <c r="BO53" s="29"/>
      <c r="BP53" s="29"/>
      <c r="BQ53" s="29"/>
      <c r="BR53" s="29"/>
      <c r="BS53" s="29"/>
      <c r="BT53" s="29"/>
      <c r="BU53" s="29"/>
      <c r="BV53" s="29"/>
      <c r="BW53" s="29"/>
      <c r="BX53" s="29"/>
      <c r="BY53" s="29"/>
      <c r="BZ53" s="30"/>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28"/>
      <c r="BM54" s="29"/>
      <c r="BN54" s="29"/>
      <c r="BO54" s="29"/>
      <c r="BP54" s="29"/>
      <c r="BQ54" s="29"/>
      <c r="BR54" s="29"/>
      <c r="BS54" s="29"/>
      <c r="BT54" s="29"/>
      <c r="BU54" s="29"/>
      <c r="BV54" s="29"/>
      <c r="BW54" s="29"/>
      <c r="BX54" s="29"/>
      <c r="BY54" s="29"/>
      <c r="BZ54" s="30"/>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28"/>
      <c r="BM55" s="29"/>
      <c r="BN55" s="29"/>
      <c r="BO55" s="29"/>
      <c r="BP55" s="29"/>
      <c r="BQ55" s="29"/>
      <c r="BR55" s="29"/>
      <c r="BS55" s="29"/>
      <c r="BT55" s="29"/>
      <c r="BU55" s="29"/>
      <c r="BV55" s="29"/>
      <c r="BW55" s="29"/>
      <c r="BX55" s="29"/>
      <c r="BY55" s="29"/>
      <c r="BZ55" s="30"/>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28"/>
      <c r="BM56" s="29"/>
      <c r="BN56" s="29"/>
      <c r="BO56" s="29"/>
      <c r="BP56" s="29"/>
      <c r="BQ56" s="29"/>
      <c r="BR56" s="29"/>
      <c r="BS56" s="29"/>
      <c r="BT56" s="29"/>
      <c r="BU56" s="29"/>
      <c r="BV56" s="29"/>
      <c r="BW56" s="29"/>
      <c r="BX56" s="29"/>
      <c r="BY56" s="29"/>
      <c r="BZ56" s="30"/>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28"/>
      <c r="BM57" s="29"/>
      <c r="BN57" s="29"/>
      <c r="BO57" s="29"/>
      <c r="BP57" s="29"/>
      <c r="BQ57" s="29"/>
      <c r="BR57" s="29"/>
      <c r="BS57" s="29"/>
      <c r="BT57" s="29"/>
      <c r="BU57" s="29"/>
      <c r="BV57" s="29"/>
      <c r="BW57" s="29"/>
      <c r="BX57" s="29"/>
      <c r="BY57" s="29"/>
      <c r="BZ57" s="30"/>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28"/>
      <c r="BM58" s="29"/>
      <c r="BN58" s="29"/>
      <c r="BO58" s="29"/>
      <c r="BP58" s="29"/>
      <c r="BQ58" s="29"/>
      <c r="BR58" s="29"/>
      <c r="BS58" s="29"/>
      <c r="BT58" s="29"/>
      <c r="BU58" s="29"/>
      <c r="BV58" s="29"/>
      <c r="BW58" s="29"/>
      <c r="BX58" s="29"/>
      <c r="BY58" s="29"/>
      <c r="BZ58" s="30"/>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28"/>
      <c r="BM59" s="29"/>
      <c r="BN59" s="29"/>
      <c r="BO59" s="29"/>
      <c r="BP59" s="29"/>
      <c r="BQ59" s="29"/>
      <c r="BR59" s="29"/>
      <c r="BS59" s="29"/>
      <c r="BT59" s="29"/>
      <c r="BU59" s="29"/>
      <c r="BV59" s="29"/>
      <c r="BW59" s="29"/>
      <c r="BX59" s="29"/>
      <c r="BY59" s="29"/>
      <c r="BZ59" s="30"/>
    </row>
    <row r="60" spans="1:78" ht="13.5" customHeight="1" x14ac:dyDescent="0.15">
      <c r="A60" s="2"/>
      <c r="B60" s="34" t="s">
        <v>28</v>
      </c>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6"/>
      <c r="BK60" s="2"/>
      <c r="BL60" s="28"/>
      <c r="BM60" s="29"/>
      <c r="BN60" s="29"/>
      <c r="BO60" s="29"/>
      <c r="BP60" s="29"/>
      <c r="BQ60" s="29"/>
      <c r="BR60" s="29"/>
      <c r="BS60" s="29"/>
      <c r="BT60" s="29"/>
      <c r="BU60" s="29"/>
      <c r="BV60" s="29"/>
      <c r="BW60" s="29"/>
      <c r="BX60" s="29"/>
      <c r="BY60" s="29"/>
      <c r="BZ60" s="30"/>
    </row>
    <row r="61" spans="1:78" ht="13.5" customHeight="1" x14ac:dyDescent="0.15">
      <c r="A61" s="2"/>
      <c r="B61" s="34"/>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6"/>
      <c r="BK61" s="2"/>
      <c r="BL61" s="28"/>
      <c r="BM61" s="29"/>
      <c r="BN61" s="29"/>
      <c r="BO61" s="29"/>
      <c r="BP61" s="29"/>
      <c r="BQ61" s="29"/>
      <c r="BR61" s="29"/>
      <c r="BS61" s="29"/>
      <c r="BT61" s="29"/>
      <c r="BU61" s="29"/>
      <c r="BV61" s="29"/>
      <c r="BW61" s="29"/>
      <c r="BX61" s="29"/>
      <c r="BY61" s="29"/>
      <c r="BZ61" s="30"/>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28"/>
      <c r="BM62" s="29"/>
      <c r="BN62" s="29"/>
      <c r="BO62" s="29"/>
      <c r="BP62" s="29"/>
      <c r="BQ62" s="29"/>
      <c r="BR62" s="29"/>
      <c r="BS62" s="29"/>
      <c r="BT62" s="29"/>
      <c r="BU62" s="29"/>
      <c r="BV62" s="29"/>
      <c r="BW62" s="29"/>
      <c r="BX62" s="29"/>
      <c r="BY62" s="29"/>
      <c r="BZ62" s="30"/>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1"/>
      <c r="BM63" s="32"/>
      <c r="BN63" s="32"/>
      <c r="BO63" s="32"/>
      <c r="BP63" s="32"/>
      <c r="BQ63" s="32"/>
      <c r="BR63" s="32"/>
      <c r="BS63" s="32"/>
      <c r="BT63" s="32"/>
      <c r="BU63" s="32"/>
      <c r="BV63" s="32"/>
      <c r="BW63" s="32"/>
      <c r="BX63" s="32"/>
      <c r="BY63" s="32"/>
      <c r="BZ63" s="33"/>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7" t="s">
        <v>29</v>
      </c>
      <c r="BM64" s="38"/>
      <c r="BN64" s="38"/>
      <c r="BO64" s="38"/>
      <c r="BP64" s="38"/>
      <c r="BQ64" s="38"/>
      <c r="BR64" s="38"/>
      <c r="BS64" s="38"/>
      <c r="BT64" s="38"/>
      <c r="BU64" s="38"/>
      <c r="BV64" s="38"/>
      <c r="BW64" s="38"/>
      <c r="BX64" s="38"/>
      <c r="BY64" s="38"/>
      <c r="BZ64" s="39"/>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0"/>
      <c r="BM65" s="41"/>
      <c r="BN65" s="41"/>
      <c r="BO65" s="41"/>
      <c r="BP65" s="41"/>
      <c r="BQ65" s="41"/>
      <c r="BR65" s="41"/>
      <c r="BS65" s="41"/>
      <c r="BT65" s="41"/>
      <c r="BU65" s="41"/>
      <c r="BV65" s="41"/>
      <c r="BW65" s="41"/>
      <c r="BX65" s="41"/>
      <c r="BY65" s="41"/>
      <c r="BZ65" s="42"/>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28" t="s">
        <v>115</v>
      </c>
      <c r="BM66" s="29"/>
      <c r="BN66" s="29"/>
      <c r="BO66" s="29"/>
      <c r="BP66" s="29"/>
      <c r="BQ66" s="29"/>
      <c r="BR66" s="29"/>
      <c r="BS66" s="29"/>
      <c r="BT66" s="29"/>
      <c r="BU66" s="29"/>
      <c r="BV66" s="29"/>
      <c r="BW66" s="29"/>
      <c r="BX66" s="29"/>
      <c r="BY66" s="29"/>
      <c r="BZ66" s="30"/>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28"/>
      <c r="BM67" s="29"/>
      <c r="BN67" s="29"/>
      <c r="BO67" s="29"/>
      <c r="BP67" s="29"/>
      <c r="BQ67" s="29"/>
      <c r="BR67" s="29"/>
      <c r="BS67" s="29"/>
      <c r="BT67" s="29"/>
      <c r="BU67" s="29"/>
      <c r="BV67" s="29"/>
      <c r="BW67" s="29"/>
      <c r="BX67" s="29"/>
      <c r="BY67" s="29"/>
      <c r="BZ67" s="30"/>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28"/>
      <c r="BM68" s="29"/>
      <c r="BN68" s="29"/>
      <c r="BO68" s="29"/>
      <c r="BP68" s="29"/>
      <c r="BQ68" s="29"/>
      <c r="BR68" s="29"/>
      <c r="BS68" s="29"/>
      <c r="BT68" s="29"/>
      <c r="BU68" s="29"/>
      <c r="BV68" s="29"/>
      <c r="BW68" s="29"/>
      <c r="BX68" s="29"/>
      <c r="BY68" s="29"/>
      <c r="BZ68" s="30"/>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28"/>
      <c r="BM69" s="29"/>
      <c r="BN69" s="29"/>
      <c r="BO69" s="29"/>
      <c r="BP69" s="29"/>
      <c r="BQ69" s="29"/>
      <c r="BR69" s="29"/>
      <c r="BS69" s="29"/>
      <c r="BT69" s="29"/>
      <c r="BU69" s="29"/>
      <c r="BV69" s="29"/>
      <c r="BW69" s="29"/>
      <c r="BX69" s="29"/>
      <c r="BY69" s="29"/>
      <c r="BZ69" s="30"/>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28"/>
      <c r="BM70" s="29"/>
      <c r="BN70" s="29"/>
      <c r="BO70" s="29"/>
      <c r="BP70" s="29"/>
      <c r="BQ70" s="29"/>
      <c r="BR70" s="29"/>
      <c r="BS70" s="29"/>
      <c r="BT70" s="29"/>
      <c r="BU70" s="29"/>
      <c r="BV70" s="29"/>
      <c r="BW70" s="29"/>
      <c r="BX70" s="29"/>
      <c r="BY70" s="29"/>
      <c r="BZ70" s="30"/>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28"/>
      <c r="BM71" s="29"/>
      <c r="BN71" s="29"/>
      <c r="BO71" s="29"/>
      <c r="BP71" s="29"/>
      <c r="BQ71" s="29"/>
      <c r="BR71" s="29"/>
      <c r="BS71" s="29"/>
      <c r="BT71" s="29"/>
      <c r="BU71" s="29"/>
      <c r="BV71" s="29"/>
      <c r="BW71" s="29"/>
      <c r="BX71" s="29"/>
      <c r="BY71" s="29"/>
      <c r="BZ71" s="30"/>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28"/>
      <c r="BM72" s="29"/>
      <c r="BN72" s="29"/>
      <c r="BO72" s="29"/>
      <c r="BP72" s="29"/>
      <c r="BQ72" s="29"/>
      <c r="BR72" s="29"/>
      <c r="BS72" s="29"/>
      <c r="BT72" s="29"/>
      <c r="BU72" s="29"/>
      <c r="BV72" s="29"/>
      <c r="BW72" s="29"/>
      <c r="BX72" s="29"/>
      <c r="BY72" s="29"/>
      <c r="BZ72" s="30"/>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28"/>
      <c r="BM73" s="29"/>
      <c r="BN73" s="29"/>
      <c r="BO73" s="29"/>
      <c r="BP73" s="29"/>
      <c r="BQ73" s="29"/>
      <c r="BR73" s="29"/>
      <c r="BS73" s="29"/>
      <c r="BT73" s="29"/>
      <c r="BU73" s="29"/>
      <c r="BV73" s="29"/>
      <c r="BW73" s="29"/>
      <c r="BX73" s="29"/>
      <c r="BY73" s="29"/>
      <c r="BZ73" s="30"/>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28"/>
      <c r="BM74" s="29"/>
      <c r="BN74" s="29"/>
      <c r="BO74" s="29"/>
      <c r="BP74" s="29"/>
      <c r="BQ74" s="29"/>
      <c r="BR74" s="29"/>
      <c r="BS74" s="29"/>
      <c r="BT74" s="29"/>
      <c r="BU74" s="29"/>
      <c r="BV74" s="29"/>
      <c r="BW74" s="29"/>
      <c r="BX74" s="29"/>
      <c r="BY74" s="29"/>
      <c r="BZ74" s="30"/>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28"/>
      <c r="BM75" s="29"/>
      <c r="BN75" s="29"/>
      <c r="BO75" s="29"/>
      <c r="BP75" s="29"/>
      <c r="BQ75" s="29"/>
      <c r="BR75" s="29"/>
      <c r="BS75" s="29"/>
      <c r="BT75" s="29"/>
      <c r="BU75" s="29"/>
      <c r="BV75" s="29"/>
      <c r="BW75" s="29"/>
      <c r="BX75" s="29"/>
      <c r="BY75" s="29"/>
      <c r="BZ75" s="30"/>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28"/>
      <c r="BM76" s="29"/>
      <c r="BN76" s="29"/>
      <c r="BO76" s="29"/>
      <c r="BP76" s="29"/>
      <c r="BQ76" s="29"/>
      <c r="BR76" s="29"/>
      <c r="BS76" s="29"/>
      <c r="BT76" s="29"/>
      <c r="BU76" s="29"/>
      <c r="BV76" s="29"/>
      <c r="BW76" s="29"/>
      <c r="BX76" s="29"/>
      <c r="BY76" s="29"/>
      <c r="BZ76" s="30"/>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28"/>
      <c r="BM77" s="29"/>
      <c r="BN77" s="29"/>
      <c r="BO77" s="29"/>
      <c r="BP77" s="29"/>
      <c r="BQ77" s="29"/>
      <c r="BR77" s="29"/>
      <c r="BS77" s="29"/>
      <c r="BT77" s="29"/>
      <c r="BU77" s="29"/>
      <c r="BV77" s="29"/>
      <c r="BW77" s="29"/>
      <c r="BX77" s="29"/>
      <c r="BY77" s="29"/>
      <c r="BZ77" s="30"/>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28"/>
      <c r="BM78" s="29"/>
      <c r="BN78" s="29"/>
      <c r="BO78" s="29"/>
      <c r="BP78" s="29"/>
      <c r="BQ78" s="29"/>
      <c r="BR78" s="29"/>
      <c r="BS78" s="29"/>
      <c r="BT78" s="29"/>
      <c r="BU78" s="29"/>
      <c r="BV78" s="29"/>
      <c r="BW78" s="29"/>
      <c r="BX78" s="29"/>
      <c r="BY78" s="29"/>
      <c r="BZ78" s="30"/>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28"/>
      <c r="BM79" s="29"/>
      <c r="BN79" s="29"/>
      <c r="BO79" s="29"/>
      <c r="BP79" s="29"/>
      <c r="BQ79" s="29"/>
      <c r="BR79" s="29"/>
      <c r="BS79" s="29"/>
      <c r="BT79" s="29"/>
      <c r="BU79" s="29"/>
      <c r="BV79" s="29"/>
      <c r="BW79" s="29"/>
      <c r="BX79" s="29"/>
      <c r="BY79" s="29"/>
      <c r="BZ79" s="30"/>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28"/>
      <c r="BM80" s="29"/>
      <c r="BN80" s="29"/>
      <c r="BO80" s="29"/>
      <c r="BP80" s="29"/>
      <c r="BQ80" s="29"/>
      <c r="BR80" s="29"/>
      <c r="BS80" s="29"/>
      <c r="BT80" s="29"/>
      <c r="BU80" s="29"/>
      <c r="BV80" s="29"/>
      <c r="BW80" s="29"/>
      <c r="BX80" s="29"/>
      <c r="BY80" s="29"/>
      <c r="BZ80" s="30"/>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28"/>
      <c r="BM81" s="29"/>
      <c r="BN81" s="29"/>
      <c r="BO81" s="29"/>
      <c r="BP81" s="29"/>
      <c r="BQ81" s="29"/>
      <c r="BR81" s="29"/>
      <c r="BS81" s="29"/>
      <c r="BT81" s="29"/>
      <c r="BU81" s="29"/>
      <c r="BV81" s="29"/>
      <c r="BW81" s="29"/>
      <c r="BX81" s="29"/>
      <c r="BY81" s="29"/>
      <c r="BZ81" s="30"/>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31"/>
      <c r="BM82" s="32"/>
      <c r="BN82" s="32"/>
      <c r="BO82" s="32"/>
      <c r="BP82" s="32"/>
      <c r="BQ82" s="32"/>
      <c r="BR82" s="32"/>
      <c r="BS82" s="32"/>
      <c r="BT82" s="32"/>
      <c r="BU82" s="32"/>
      <c r="BV82" s="32"/>
      <c r="BW82" s="32"/>
      <c r="BX82" s="32"/>
      <c r="BY82" s="32"/>
      <c r="BZ82" s="33"/>
    </row>
    <row r="83" spans="1:78" x14ac:dyDescent="0.15">
      <c r="C83" s="43" t="s">
        <v>30</v>
      </c>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c r="BJ83" s="43"/>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【104.30】</v>
      </c>
      <c r="F85" s="12" t="str">
        <f>データ!AT6</f>
        <v>【102.74】</v>
      </c>
      <c r="G85" s="12" t="str">
        <f>データ!BE6</f>
        <v>【47.19】</v>
      </c>
      <c r="H85" s="12" t="str">
        <f>データ!BP6</f>
        <v>【798.10】</v>
      </c>
      <c r="I85" s="12" t="str">
        <f>データ!CA6</f>
        <v>【54.51】</v>
      </c>
      <c r="J85" s="12" t="str">
        <f>データ!CL6</f>
        <v>【286.33】</v>
      </c>
      <c r="K85" s="12" t="str">
        <f>データ!CW6</f>
        <v>【49.92】</v>
      </c>
      <c r="L85" s="12" t="str">
        <f>データ!DH6</f>
        <v>【87.80】</v>
      </c>
      <c r="M85" s="12" t="str">
        <f>データ!DS6</f>
        <v>【28.46】</v>
      </c>
      <c r="N85" s="12" t="str">
        <f>データ!ED6</f>
        <v>【0.03】</v>
      </c>
      <c r="O85" s="12" t="str">
        <f>データ!EO6</f>
        <v>【0.02】</v>
      </c>
    </row>
  </sheetData>
  <sheetProtection algorithmName="SHA-512" hashValue="axLMXsgYx87dU+VlreTf08ZEV2LfxNMBBMOm/qQTAqU355JUU5GGcSIIEs7A4ZazFaiGL5+2ob0jDTB75hKLYA==" saltValue="H2oxcFvROGo0F/z7xFA2iA==" spinCount="100000" sheet="1" objects="1" scenarios="1" formatCells="0" formatColumns="0" formatRows="0"/>
  <mergeCells count="51">
    <mergeCell ref="B2:BZ4"/>
    <mergeCell ref="B6:AC6"/>
    <mergeCell ref="B7:H7"/>
    <mergeCell ref="I7:O7"/>
    <mergeCell ref="P7:V7"/>
    <mergeCell ref="W7:AC7"/>
    <mergeCell ref="AD7:AJ7"/>
    <mergeCell ref="AL7:AS7"/>
    <mergeCell ref="AT7:BA7"/>
    <mergeCell ref="BB7:BI7"/>
    <mergeCell ref="BL7:BY7"/>
    <mergeCell ref="AT8:BA8"/>
    <mergeCell ref="BB8:BI8"/>
    <mergeCell ref="BL8:BM8"/>
    <mergeCell ref="BN8:BY8"/>
    <mergeCell ref="B8:H8"/>
    <mergeCell ref="I8:O8"/>
    <mergeCell ref="P8:V8"/>
    <mergeCell ref="W8:AC8"/>
    <mergeCell ref="AD8:AJ8"/>
    <mergeCell ref="P9:V9"/>
    <mergeCell ref="W9:AC9"/>
    <mergeCell ref="AD9:AJ9"/>
    <mergeCell ref="AL8:AS8"/>
    <mergeCell ref="AL9:AS9"/>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AL10:AS10"/>
    <mergeCell ref="AT10:BA10"/>
    <mergeCell ref="BB10:BI10"/>
    <mergeCell ref="BL10:BM10"/>
    <mergeCell ref="BN10:BY10"/>
    <mergeCell ref="BL47:BZ63"/>
    <mergeCell ref="B60:BJ61"/>
    <mergeCell ref="BL64:BZ65"/>
    <mergeCell ref="BL66:BZ82"/>
    <mergeCell ref="C83:BJ83"/>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394050</v>
      </c>
      <c r="D6" s="19">
        <f t="shared" si="3"/>
        <v>46</v>
      </c>
      <c r="E6" s="19">
        <f t="shared" si="3"/>
        <v>17</v>
      </c>
      <c r="F6" s="19">
        <f t="shared" si="3"/>
        <v>5</v>
      </c>
      <c r="G6" s="19">
        <f t="shared" si="3"/>
        <v>0</v>
      </c>
      <c r="H6" s="19" t="str">
        <f t="shared" si="3"/>
        <v>高知県　梼原町</v>
      </c>
      <c r="I6" s="19" t="str">
        <f t="shared" si="3"/>
        <v>法適用</v>
      </c>
      <c r="J6" s="19" t="str">
        <f t="shared" si="3"/>
        <v>下水道事業</v>
      </c>
      <c r="K6" s="19" t="str">
        <f t="shared" si="3"/>
        <v>農業集落排水</v>
      </c>
      <c r="L6" s="19" t="str">
        <f t="shared" si="3"/>
        <v>F2</v>
      </c>
      <c r="M6" s="19" t="str">
        <f t="shared" si="3"/>
        <v>非設置</v>
      </c>
      <c r="N6" s="20" t="str">
        <f t="shared" si="3"/>
        <v>-</v>
      </c>
      <c r="O6" s="20">
        <f t="shared" si="3"/>
        <v>76.45</v>
      </c>
      <c r="P6" s="20">
        <f t="shared" si="3"/>
        <v>10.49</v>
      </c>
      <c r="Q6" s="20">
        <f t="shared" si="3"/>
        <v>100</v>
      </c>
      <c r="R6" s="20">
        <f t="shared" si="3"/>
        <v>2200</v>
      </c>
      <c r="S6" s="20">
        <f t="shared" si="3"/>
        <v>3084</v>
      </c>
      <c r="T6" s="20">
        <f t="shared" si="3"/>
        <v>236.45</v>
      </c>
      <c r="U6" s="20">
        <f t="shared" si="3"/>
        <v>13.04</v>
      </c>
      <c r="V6" s="20">
        <f t="shared" si="3"/>
        <v>320</v>
      </c>
      <c r="W6" s="20">
        <f t="shared" si="3"/>
        <v>0.43</v>
      </c>
      <c r="X6" s="20">
        <f t="shared" si="3"/>
        <v>744.19</v>
      </c>
      <c r="Y6" s="21" t="str">
        <f>IF(Y7="",NA(),Y7)</f>
        <v>-</v>
      </c>
      <c r="Z6" s="21" t="str">
        <f t="shared" ref="Z6:AH6" si="4">IF(Z7="",NA(),Z7)</f>
        <v>-</v>
      </c>
      <c r="AA6" s="21" t="str">
        <f t="shared" si="4"/>
        <v>-</v>
      </c>
      <c r="AB6" s="21" t="str">
        <f t="shared" si="4"/>
        <v>-</v>
      </c>
      <c r="AC6" s="21">
        <f t="shared" si="4"/>
        <v>102.74</v>
      </c>
      <c r="AD6" s="21" t="str">
        <f t="shared" si="4"/>
        <v>-</v>
      </c>
      <c r="AE6" s="21" t="str">
        <f t="shared" si="4"/>
        <v>-</v>
      </c>
      <c r="AF6" s="21" t="str">
        <f t="shared" si="4"/>
        <v>-</v>
      </c>
      <c r="AG6" s="21" t="str">
        <f t="shared" si="4"/>
        <v>-</v>
      </c>
      <c r="AH6" s="21">
        <f t="shared" si="4"/>
        <v>106.62</v>
      </c>
      <c r="AI6" s="20" t="str">
        <f>IF(AI7="","",IF(AI7="-","【-】","【"&amp;SUBSTITUTE(TEXT(AI7,"#,##0.00"),"-","△")&amp;"】"))</f>
        <v>【104.30】</v>
      </c>
      <c r="AJ6" s="21" t="str">
        <f>IF(AJ7="",NA(),AJ7)</f>
        <v>-</v>
      </c>
      <c r="AK6" s="21" t="str">
        <f t="shared" ref="AK6:AS6" si="5">IF(AK7="",NA(),AK7)</f>
        <v>-</v>
      </c>
      <c r="AL6" s="21" t="str">
        <f t="shared" si="5"/>
        <v>-</v>
      </c>
      <c r="AM6" s="21" t="str">
        <f t="shared" si="5"/>
        <v>-</v>
      </c>
      <c r="AN6" s="20">
        <f t="shared" si="5"/>
        <v>0</v>
      </c>
      <c r="AO6" s="21" t="str">
        <f t="shared" si="5"/>
        <v>-</v>
      </c>
      <c r="AP6" s="21" t="str">
        <f t="shared" si="5"/>
        <v>-</v>
      </c>
      <c r="AQ6" s="21" t="str">
        <f t="shared" si="5"/>
        <v>-</v>
      </c>
      <c r="AR6" s="21" t="str">
        <f t="shared" si="5"/>
        <v>-</v>
      </c>
      <c r="AS6" s="21">
        <f t="shared" si="5"/>
        <v>107.99</v>
      </c>
      <c r="AT6" s="20" t="str">
        <f>IF(AT7="","",IF(AT7="-","【-】","【"&amp;SUBSTITUTE(TEXT(AT7,"#,##0.00"),"-","△")&amp;"】"))</f>
        <v>【102.74】</v>
      </c>
      <c r="AU6" s="21" t="str">
        <f>IF(AU7="",NA(),AU7)</f>
        <v>-</v>
      </c>
      <c r="AV6" s="21" t="str">
        <f t="shared" ref="AV6:BD6" si="6">IF(AV7="",NA(),AV7)</f>
        <v>-</v>
      </c>
      <c r="AW6" s="21" t="str">
        <f t="shared" si="6"/>
        <v>-</v>
      </c>
      <c r="AX6" s="21" t="str">
        <f t="shared" si="6"/>
        <v>-</v>
      </c>
      <c r="AY6" s="21">
        <f t="shared" si="6"/>
        <v>42.9</v>
      </c>
      <c r="AZ6" s="21" t="str">
        <f t="shared" si="6"/>
        <v>-</v>
      </c>
      <c r="BA6" s="21" t="str">
        <f t="shared" si="6"/>
        <v>-</v>
      </c>
      <c r="BB6" s="21" t="str">
        <f t="shared" si="6"/>
        <v>-</v>
      </c>
      <c r="BC6" s="21" t="str">
        <f t="shared" si="6"/>
        <v>-</v>
      </c>
      <c r="BD6" s="21">
        <f t="shared" si="6"/>
        <v>58.25</v>
      </c>
      <c r="BE6" s="20" t="str">
        <f>IF(BE7="","",IF(BE7="-","【-】","【"&amp;SUBSTITUTE(TEXT(BE7,"#,##0.00"),"-","△")&amp;"】"))</f>
        <v>【47.19】</v>
      </c>
      <c r="BF6" s="21" t="str">
        <f>IF(BF7="",NA(),BF7)</f>
        <v>-</v>
      </c>
      <c r="BG6" s="21" t="str">
        <f t="shared" ref="BG6:BO6" si="7">IF(BG7="",NA(),BG7)</f>
        <v>-</v>
      </c>
      <c r="BH6" s="21" t="str">
        <f t="shared" si="7"/>
        <v>-</v>
      </c>
      <c r="BI6" s="21" t="str">
        <f t="shared" si="7"/>
        <v>-</v>
      </c>
      <c r="BJ6" s="20">
        <f t="shared" si="7"/>
        <v>0</v>
      </c>
      <c r="BK6" s="21" t="str">
        <f t="shared" si="7"/>
        <v>-</v>
      </c>
      <c r="BL6" s="21" t="str">
        <f t="shared" si="7"/>
        <v>-</v>
      </c>
      <c r="BM6" s="21" t="str">
        <f t="shared" si="7"/>
        <v>-</v>
      </c>
      <c r="BN6" s="21" t="str">
        <f t="shared" si="7"/>
        <v>-</v>
      </c>
      <c r="BO6" s="21">
        <f t="shared" si="7"/>
        <v>791.46</v>
      </c>
      <c r="BP6" s="20" t="str">
        <f>IF(BP7="","",IF(BP7="-","【-】","【"&amp;SUBSTITUTE(TEXT(BP7,"#,##0.00"),"-","△")&amp;"】"))</f>
        <v>【798.10】</v>
      </c>
      <c r="BQ6" s="21" t="str">
        <f>IF(BQ7="",NA(),BQ7)</f>
        <v>-</v>
      </c>
      <c r="BR6" s="21" t="str">
        <f t="shared" ref="BR6:BZ6" si="8">IF(BR7="",NA(),BR7)</f>
        <v>-</v>
      </c>
      <c r="BS6" s="21" t="str">
        <f t="shared" si="8"/>
        <v>-</v>
      </c>
      <c r="BT6" s="21" t="str">
        <f t="shared" si="8"/>
        <v>-</v>
      </c>
      <c r="BU6" s="21">
        <f t="shared" si="8"/>
        <v>56.1</v>
      </c>
      <c r="BV6" s="21" t="str">
        <f t="shared" si="8"/>
        <v>-</v>
      </c>
      <c r="BW6" s="21" t="str">
        <f t="shared" si="8"/>
        <v>-</v>
      </c>
      <c r="BX6" s="21" t="str">
        <f t="shared" si="8"/>
        <v>-</v>
      </c>
      <c r="BY6" s="21" t="str">
        <f t="shared" si="8"/>
        <v>-</v>
      </c>
      <c r="BZ6" s="21">
        <f t="shared" si="8"/>
        <v>47.96</v>
      </c>
      <c r="CA6" s="20" t="str">
        <f>IF(CA7="","",IF(CA7="-","【-】","【"&amp;SUBSTITUTE(TEXT(CA7,"#,##0.00"),"-","△")&amp;"】"))</f>
        <v>【54.51】</v>
      </c>
      <c r="CB6" s="21" t="str">
        <f>IF(CB7="",NA(),CB7)</f>
        <v>-</v>
      </c>
      <c r="CC6" s="21" t="str">
        <f t="shared" ref="CC6:CK6" si="9">IF(CC7="",NA(),CC7)</f>
        <v>-</v>
      </c>
      <c r="CD6" s="21" t="str">
        <f t="shared" si="9"/>
        <v>-</v>
      </c>
      <c r="CE6" s="21" t="str">
        <f t="shared" si="9"/>
        <v>-</v>
      </c>
      <c r="CF6" s="21">
        <f t="shared" si="9"/>
        <v>201.09</v>
      </c>
      <c r="CG6" s="21" t="str">
        <f t="shared" si="9"/>
        <v>-</v>
      </c>
      <c r="CH6" s="21" t="str">
        <f t="shared" si="9"/>
        <v>-</v>
      </c>
      <c r="CI6" s="21" t="str">
        <f t="shared" si="9"/>
        <v>-</v>
      </c>
      <c r="CJ6" s="21" t="str">
        <f t="shared" si="9"/>
        <v>-</v>
      </c>
      <c r="CK6" s="21">
        <f t="shared" si="9"/>
        <v>325.85000000000002</v>
      </c>
      <c r="CL6" s="20" t="str">
        <f>IF(CL7="","",IF(CL7="-","【-】","【"&amp;SUBSTITUTE(TEXT(CL7,"#,##0.00"),"-","△")&amp;"】"))</f>
        <v>【286.33】</v>
      </c>
      <c r="CM6" s="21" t="str">
        <f>IF(CM7="",NA(),CM7)</f>
        <v>-</v>
      </c>
      <c r="CN6" s="21" t="str">
        <f t="shared" ref="CN6:CV6" si="10">IF(CN7="",NA(),CN7)</f>
        <v>-</v>
      </c>
      <c r="CO6" s="21" t="str">
        <f t="shared" si="10"/>
        <v>-</v>
      </c>
      <c r="CP6" s="21" t="str">
        <f t="shared" si="10"/>
        <v>-</v>
      </c>
      <c r="CQ6" s="21">
        <f t="shared" si="10"/>
        <v>82.56</v>
      </c>
      <c r="CR6" s="21" t="str">
        <f t="shared" si="10"/>
        <v>-</v>
      </c>
      <c r="CS6" s="21" t="str">
        <f t="shared" si="10"/>
        <v>-</v>
      </c>
      <c r="CT6" s="21" t="str">
        <f t="shared" si="10"/>
        <v>-</v>
      </c>
      <c r="CU6" s="21" t="str">
        <f t="shared" si="10"/>
        <v>-</v>
      </c>
      <c r="CV6" s="21">
        <f t="shared" si="10"/>
        <v>45.32</v>
      </c>
      <c r="CW6" s="20" t="str">
        <f>IF(CW7="","",IF(CW7="-","【-】","【"&amp;SUBSTITUTE(TEXT(CW7,"#,##0.00"),"-","△")&amp;"】"))</f>
        <v>【49.92】</v>
      </c>
      <c r="CX6" s="21" t="str">
        <f>IF(CX7="",NA(),CX7)</f>
        <v>-</v>
      </c>
      <c r="CY6" s="21" t="str">
        <f t="shared" ref="CY6:DG6" si="11">IF(CY7="",NA(),CY7)</f>
        <v>-</v>
      </c>
      <c r="CZ6" s="21" t="str">
        <f t="shared" si="11"/>
        <v>-</v>
      </c>
      <c r="DA6" s="21" t="str">
        <f t="shared" si="11"/>
        <v>-</v>
      </c>
      <c r="DB6" s="21">
        <f t="shared" si="11"/>
        <v>92.5</v>
      </c>
      <c r="DC6" s="21" t="str">
        <f t="shared" si="11"/>
        <v>-</v>
      </c>
      <c r="DD6" s="21" t="str">
        <f t="shared" si="11"/>
        <v>-</v>
      </c>
      <c r="DE6" s="21" t="str">
        <f t="shared" si="11"/>
        <v>-</v>
      </c>
      <c r="DF6" s="21" t="str">
        <f t="shared" si="11"/>
        <v>-</v>
      </c>
      <c r="DG6" s="21">
        <f t="shared" si="11"/>
        <v>83.54</v>
      </c>
      <c r="DH6" s="20" t="str">
        <f>IF(DH7="","",IF(DH7="-","【-】","【"&amp;SUBSTITUTE(TEXT(DH7,"#,##0.00"),"-","△")&amp;"】"))</f>
        <v>【87.80】</v>
      </c>
      <c r="DI6" s="21" t="str">
        <f>IF(DI7="",NA(),DI7)</f>
        <v>-</v>
      </c>
      <c r="DJ6" s="21" t="str">
        <f t="shared" ref="DJ6:DR6" si="12">IF(DJ7="",NA(),DJ7)</f>
        <v>-</v>
      </c>
      <c r="DK6" s="21" t="str">
        <f t="shared" si="12"/>
        <v>-</v>
      </c>
      <c r="DL6" s="21" t="str">
        <f t="shared" si="12"/>
        <v>-</v>
      </c>
      <c r="DM6" s="21">
        <f t="shared" si="12"/>
        <v>3.13</v>
      </c>
      <c r="DN6" s="21" t="str">
        <f t="shared" si="12"/>
        <v>-</v>
      </c>
      <c r="DO6" s="21" t="str">
        <f t="shared" si="12"/>
        <v>-</v>
      </c>
      <c r="DP6" s="21" t="str">
        <f t="shared" si="12"/>
        <v>-</v>
      </c>
      <c r="DQ6" s="21" t="str">
        <f t="shared" si="12"/>
        <v>-</v>
      </c>
      <c r="DR6" s="21">
        <f t="shared" si="12"/>
        <v>24.53</v>
      </c>
      <c r="DS6" s="20" t="str">
        <f>IF(DS7="","",IF(DS7="-","【-】","【"&amp;SUBSTITUTE(TEXT(DS7,"#,##0.00"),"-","△")&amp;"】"))</f>
        <v>【28.46】</v>
      </c>
      <c r="DT6" s="21" t="str">
        <f>IF(DT7="",NA(),DT7)</f>
        <v>-</v>
      </c>
      <c r="DU6" s="21" t="str">
        <f t="shared" ref="DU6:EC6" si="13">IF(DU7="",NA(),DU7)</f>
        <v>-</v>
      </c>
      <c r="DV6" s="21" t="str">
        <f t="shared" si="13"/>
        <v>-</v>
      </c>
      <c r="DW6" s="21" t="str">
        <f t="shared" si="13"/>
        <v>-</v>
      </c>
      <c r="DX6" s="20">
        <f t="shared" si="13"/>
        <v>0</v>
      </c>
      <c r="DY6" s="21" t="str">
        <f t="shared" si="13"/>
        <v>-</v>
      </c>
      <c r="DZ6" s="21" t="str">
        <f t="shared" si="13"/>
        <v>-</v>
      </c>
      <c r="EA6" s="21" t="str">
        <f t="shared" si="13"/>
        <v>-</v>
      </c>
      <c r="EB6" s="21" t="str">
        <f t="shared" si="13"/>
        <v>-</v>
      </c>
      <c r="EC6" s="20">
        <f t="shared" si="13"/>
        <v>0</v>
      </c>
      <c r="ED6" s="20" t="str">
        <f>IF(ED7="","",IF(ED7="-","【-】","【"&amp;SUBSTITUTE(TEXT(ED7,"#,##0.00"),"-","△")&amp;"】"))</f>
        <v>【0.03】</v>
      </c>
      <c r="EE6" s="21" t="str">
        <f>IF(EE7="",NA(),EE7)</f>
        <v>-</v>
      </c>
      <c r="EF6" s="21" t="str">
        <f t="shared" ref="EF6:EN6" si="14">IF(EF7="",NA(),EF7)</f>
        <v>-</v>
      </c>
      <c r="EG6" s="21" t="str">
        <f t="shared" si="14"/>
        <v>-</v>
      </c>
      <c r="EH6" s="21" t="str">
        <f t="shared" si="14"/>
        <v>-</v>
      </c>
      <c r="EI6" s="20">
        <f t="shared" si="14"/>
        <v>0</v>
      </c>
      <c r="EJ6" s="21" t="str">
        <f t="shared" si="14"/>
        <v>-</v>
      </c>
      <c r="EK6" s="21" t="str">
        <f t="shared" si="14"/>
        <v>-</v>
      </c>
      <c r="EL6" s="21" t="str">
        <f t="shared" si="14"/>
        <v>-</v>
      </c>
      <c r="EM6" s="21" t="str">
        <f t="shared" si="14"/>
        <v>-</v>
      </c>
      <c r="EN6" s="21">
        <f t="shared" si="14"/>
        <v>0.03</v>
      </c>
      <c r="EO6" s="20" t="str">
        <f>IF(EO7="","",IF(EO7="-","【-】","【"&amp;SUBSTITUTE(TEXT(EO7,"#,##0.00"),"-","△")&amp;"】"))</f>
        <v>【0.02】</v>
      </c>
    </row>
    <row r="7" spans="1:148" s="22" customFormat="1" x14ac:dyDescent="0.15">
      <c r="A7" s="14"/>
      <c r="B7" s="23">
        <v>2024</v>
      </c>
      <c r="C7" s="23">
        <v>394050</v>
      </c>
      <c r="D7" s="23">
        <v>46</v>
      </c>
      <c r="E7" s="23">
        <v>17</v>
      </c>
      <c r="F7" s="23">
        <v>5</v>
      </c>
      <c r="G7" s="23">
        <v>0</v>
      </c>
      <c r="H7" s="23" t="s">
        <v>96</v>
      </c>
      <c r="I7" s="23" t="s">
        <v>97</v>
      </c>
      <c r="J7" s="23" t="s">
        <v>98</v>
      </c>
      <c r="K7" s="23" t="s">
        <v>99</v>
      </c>
      <c r="L7" s="23" t="s">
        <v>100</v>
      </c>
      <c r="M7" s="23" t="s">
        <v>101</v>
      </c>
      <c r="N7" s="24" t="s">
        <v>102</v>
      </c>
      <c r="O7" s="24">
        <v>76.45</v>
      </c>
      <c r="P7" s="24">
        <v>10.49</v>
      </c>
      <c r="Q7" s="24">
        <v>100</v>
      </c>
      <c r="R7" s="24">
        <v>2200</v>
      </c>
      <c r="S7" s="24">
        <v>3084</v>
      </c>
      <c r="T7" s="24">
        <v>236.45</v>
      </c>
      <c r="U7" s="24">
        <v>13.04</v>
      </c>
      <c r="V7" s="24">
        <v>320</v>
      </c>
      <c r="W7" s="24">
        <v>0.43</v>
      </c>
      <c r="X7" s="24">
        <v>744.19</v>
      </c>
      <c r="Y7" s="24" t="s">
        <v>102</v>
      </c>
      <c r="Z7" s="24" t="s">
        <v>102</v>
      </c>
      <c r="AA7" s="24" t="s">
        <v>102</v>
      </c>
      <c r="AB7" s="24" t="s">
        <v>102</v>
      </c>
      <c r="AC7" s="24">
        <v>102.74</v>
      </c>
      <c r="AD7" s="24" t="s">
        <v>102</v>
      </c>
      <c r="AE7" s="24" t="s">
        <v>102</v>
      </c>
      <c r="AF7" s="24" t="s">
        <v>102</v>
      </c>
      <c r="AG7" s="24" t="s">
        <v>102</v>
      </c>
      <c r="AH7" s="24">
        <v>106.62</v>
      </c>
      <c r="AI7" s="24">
        <v>104.3</v>
      </c>
      <c r="AJ7" s="24" t="s">
        <v>102</v>
      </c>
      <c r="AK7" s="24" t="s">
        <v>102</v>
      </c>
      <c r="AL7" s="24" t="s">
        <v>102</v>
      </c>
      <c r="AM7" s="24" t="s">
        <v>102</v>
      </c>
      <c r="AN7" s="24">
        <v>0</v>
      </c>
      <c r="AO7" s="24" t="s">
        <v>102</v>
      </c>
      <c r="AP7" s="24" t="s">
        <v>102</v>
      </c>
      <c r="AQ7" s="24" t="s">
        <v>102</v>
      </c>
      <c r="AR7" s="24" t="s">
        <v>102</v>
      </c>
      <c r="AS7" s="24">
        <v>107.99</v>
      </c>
      <c r="AT7" s="24">
        <v>102.74</v>
      </c>
      <c r="AU7" s="24" t="s">
        <v>102</v>
      </c>
      <c r="AV7" s="24" t="s">
        <v>102</v>
      </c>
      <c r="AW7" s="24" t="s">
        <v>102</v>
      </c>
      <c r="AX7" s="24" t="s">
        <v>102</v>
      </c>
      <c r="AY7" s="24">
        <v>42.9</v>
      </c>
      <c r="AZ7" s="24" t="s">
        <v>102</v>
      </c>
      <c r="BA7" s="24" t="s">
        <v>102</v>
      </c>
      <c r="BB7" s="24" t="s">
        <v>102</v>
      </c>
      <c r="BC7" s="24" t="s">
        <v>102</v>
      </c>
      <c r="BD7" s="24">
        <v>58.25</v>
      </c>
      <c r="BE7" s="24">
        <v>47.19</v>
      </c>
      <c r="BF7" s="24" t="s">
        <v>102</v>
      </c>
      <c r="BG7" s="24" t="s">
        <v>102</v>
      </c>
      <c r="BH7" s="24" t="s">
        <v>102</v>
      </c>
      <c r="BI7" s="24" t="s">
        <v>102</v>
      </c>
      <c r="BJ7" s="24">
        <v>0</v>
      </c>
      <c r="BK7" s="24" t="s">
        <v>102</v>
      </c>
      <c r="BL7" s="24" t="s">
        <v>102</v>
      </c>
      <c r="BM7" s="24" t="s">
        <v>102</v>
      </c>
      <c r="BN7" s="24" t="s">
        <v>102</v>
      </c>
      <c r="BO7" s="24">
        <v>791.46</v>
      </c>
      <c r="BP7" s="24">
        <v>798.1</v>
      </c>
      <c r="BQ7" s="24" t="s">
        <v>102</v>
      </c>
      <c r="BR7" s="24" t="s">
        <v>102</v>
      </c>
      <c r="BS7" s="24" t="s">
        <v>102</v>
      </c>
      <c r="BT7" s="24" t="s">
        <v>102</v>
      </c>
      <c r="BU7" s="24">
        <v>56.1</v>
      </c>
      <c r="BV7" s="24" t="s">
        <v>102</v>
      </c>
      <c r="BW7" s="24" t="s">
        <v>102</v>
      </c>
      <c r="BX7" s="24" t="s">
        <v>102</v>
      </c>
      <c r="BY7" s="24" t="s">
        <v>102</v>
      </c>
      <c r="BZ7" s="24">
        <v>47.96</v>
      </c>
      <c r="CA7" s="24">
        <v>54.51</v>
      </c>
      <c r="CB7" s="24" t="s">
        <v>102</v>
      </c>
      <c r="CC7" s="24" t="s">
        <v>102</v>
      </c>
      <c r="CD7" s="24" t="s">
        <v>102</v>
      </c>
      <c r="CE7" s="24" t="s">
        <v>102</v>
      </c>
      <c r="CF7" s="24">
        <v>201.09</v>
      </c>
      <c r="CG7" s="24" t="s">
        <v>102</v>
      </c>
      <c r="CH7" s="24" t="s">
        <v>102</v>
      </c>
      <c r="CI7" s="24" t="s">
        <v>102</v>
      </c>
      <c r="CJ7" s="24" t="s">
        <v>102</v>
      </c>
      <c r="CK7" s="24">
        <v>325.85000000000002</v>
      </c>
      <c r="CL7" s="24">
        <v>286.33</v>
      </c>
      <c r="CM7" s="24" t="s">
        <v>102</v>
      </c>
      <c r="CN7" s="24" t="s">
        <v>102</v>
      </c>
      <c r="CO7" s="24" t="s">
        <v>102</v>
      </c>
      <c r="CP7" s="24" t="s">
        <v>102</v>
      </c>
      <c r="CQ7" s="24">
        <v>82.56</v>
      </c>
      <c r="CR7" s="24" t="s">
        <v>102</v>
      </c>
      <c r="CS7" s="24" t="s">
        <v>102</v>
      </c>
      <c r="CT7" s="24" t="s">
        <v>102</v>
      </c>
      <c r="CU7" s="24" t="s">
        <v>102</v>
      </c>
      <c r="CV7" s="24">
        <v>45.32</v>
      </c>
      <c r="CW7" s="24">
        <v>49.92</v>
      </c>
      <c r="CX7" s="24" t="s">
        <v>102</v>
      </c>
      <c r="CY7" s="24" t="s">
        <v>102</v>
      </c>
      <c r="CZ7" s="24" t="s">
        <v>102</v>
      </c>
      <c r="DA7" s="24" t="s">
        <v>102</v>
      </c>
      <c r="DB7" s="24">
        <v>92.5</v>
      </c>
      <c r="DC7" s="24" t="s">
        <v>102</v>
      </c>
      <c r="DD7" s="24" t="s">
        <v>102</v>
      </c>
      <c r="DE7" s="24" t="s">
        <v>102</v>
      </c>
      <c r="DF7" s="24" t="s">
        <v>102</v>
      </c>
      <c r="DG7" s="24">
        <v>83.54</v>
      </c>
      <c r="DH7" s="24">
        <v>87.8</v>
      </c>
      <c r="DI7" s="24" t="s">
        <v>102</v>
      </c>
      <c r="DJ7" s="24" t="s">
        <v>102</v>
      </c>
      <c r="DK7" s="24" t="s">
        <v>102</v>
      </c>
      <c r="DL7" s="24" t="s">
        <v>102</v>
      </c>
      <c r="DM7" s="24">
        <v>3.13</v>
      </c>
      <c r="DN7" s="24" t="s">
        <v>102</v>
      </c>
      <c r="DO7" s="24" t="s">
        <v>102</v>
      </c>
      <c r="DP7" s="24" t="s">
        <v>102</v>
      </c>
      <c r="DQ7" s="24" t="s">
        <v>102</v>
      </c>
      <c r="DR7" s="24">
        <v>24.53</v>
      </c>
      <c r="DS7" s="24">
        <v>28.46</v>
      </c>
      <c r="DT7" s="24" t="s">
        <v>102</v>
      </c>
      <c r="DU7" s="24" t="s">
        <v>102</v>
      </c>
      <c r="DV7" s="24" t="s">
        <v>102</v>
      </c>
      <c r="DW7" s="24" t="s">
        <v>102</v>
      </c>
      <c r="DX7" s="24">
        <v>0</v>
      </c>
      <c r="DY7" s="24" t="s">
        <v>102</v>
      </c>
      <c r="DZ7" s="24" t="s">
        <v>102</v>
      </c>
      <c r="EA7" s="24" t="s">
        <v>102</v>
      </c>
      <c r="EB7" s="24" t="s">
        <v>102</v>
      </c>
      <c r="EC7" s="24">
        <v>0</v>
      </c>
      <c r="ED7" s="24">
        <v>0.03</v>
      </c>
      <c r="EE7" s="24" t="s">
        <v>102</v>
      </c>
      <c r="EF7" s="24" t="s">
        <v>102</v>
      </c>
      <c r="EG7" s="24" t="s">
        <v>102</v>
      </c>
      <c r="EH7" s="24" t="s">
        <v>102</v>
      </c>
      <c r="EI7" s="24">
        <v>0</v>
      </c>
      <c r="EJ7" s="24" t="s">
        <v>102</v>
      </c>
      <c r="EK7" s="24" t="s">
        <v>102</v>
      </c>
      <c r="EL7" s="24" t="s">
        <v>102</v>
      </c>
      <c r="EM7" s="24" t="s">
        <v>102</v>
      </c>
      <c r="EN7" s="24">
        <v>0.03</v>
      </c>
      <c r="EO7" s="24">
        <v>0.02</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110</v>
      </c>
      <c r="E13" t="s">
        <v>111</v>
      </c>
      <c r="F13" t="s">
        <v>110</v>
      </c>
      <c r="G13" t="s">
        <v>112</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