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1.72.128\111701share\D_財政班\D06_公営企業\15.経営比較分析表\R7（R6決統ベース）\04_市町村→県\28_梼原町（差替済）\"/>
    </mc:Choice>
  </mc:AlternateContent>
  <workbookProtection workbookAlgorithmName="SHA-512" workbookHashValue="oZBIEwiL45hnUvXxFBoR0vCNBWdcwAkgZBDm6WOtFOkoLgox4PJxy5Pruks11fNUlvWaSOkp4bBO6A2ciFMcYg==" workbookSaltValue="oL8bdrONdgVOowah0hyMCw==" workbookSpinCount="100000" lockStructure="1"/>
  <bookViews>
    <workbookView xWindow="0" yWindow="0" windowWidth="23040" windowHeight="9210"/>
  </bookViews>
  <sheets>
    <sheet name="法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5"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AD10" i="4" s="1"/>
  <c r="Q6" i="5"/>
  <c r="W10" i="4" s="1"/>
  <c r="P6" i="5"/>
  <c r="P10" i="4" s="1"/>
  <c r="O6" i="5"/>
  <c r="N6" i="5"/>
  <c r="B10" i="4" s="1"/>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K85" i="4"/>
  <c r="J85" i="4"/>
  <c r="I85" i="4"/>
  <c r="G85" i="4"/>
  <c r="F85" i="4"/>
  <c r="E85" i="4"/>
  <c r="AT10" i="4"/>
  <c r="AL10" i="4"/>
  <c r="I10" i="4"/>
  <c r="AL8" i="4"/>
  <c r="P8" i="4"/>
  <c r="I8" i="4"/>
</calcChain>
</file>

<file path=xl/sharedStrings.xml><?xml version="1.0" encoding="utf-8"?>
<sst xmlns="http://schemas.openxmlformats.org/spreadsheetml/2006/main" count="319" uniqueCount="116">
  <si>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</si>
  <si>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</si>
  <si>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</si>
  <si>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</si>
  <si>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</si>
  <si>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</si>
  <si>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</si>
  <si>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</si>
  <si>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</si>
  <si>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</si>
  <si>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</si>
  <si>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</si>
  <si>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</si>
  <si>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</si>
  <si>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</si>
  <si>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</si>
  <si>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</si>
  <si>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</si>
  <si>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</si>
  <si>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</si>
  <si>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</si>
  <si>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</si>
  <si>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</si>
  <si>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</si>
  <si>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</si>
  <si>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</si>
  <si>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</si>
  <si>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</si>
  <si>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</si>
  <si>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</si>
  <si>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</si>
  <si>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</si>
  <si>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</si>
  <si>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</si>
  <si>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</si>
  <si>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</si>
  <si>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</si>
  <si>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</si>
  <si>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</si>
  <si>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</si>
  <si>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</si>
  <si>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</si>
  <si>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</si>
  <si>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</si>
  <si>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</si>
  <si>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</si>
  <si>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</si>
  <si>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</si>
  <si>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</si>
  <si>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</si>
  <si>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</si>
  <si>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</si>
  <si>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</si>
  <si>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</si>
  <si>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</si>
  <si>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</si>
  <si>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</si>
  <si>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</si>
  <si>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</si>
  <si>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</si>
  <si>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</si>
  <si>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</si>
  <si>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</si>
  <si>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</si>
  <si>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</si>
  <si>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</si>
  <si>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</si>
  <si>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</si>
  <si>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</si>
  <si>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</si>
  <si>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</si>
  <si>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</si>
  <si>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</si>
  <si>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</si>
  <si>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</si>
  <si>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</si>
  <si>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</si>
  <si>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</si>
  <si>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</si>
  <si>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</si>
  <si>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</si>
  <si>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</si>
  <si>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</si>
  <si>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</si>
  <si>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</si>
  <si>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</si>
  <si>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</si>
  <si>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</si>
  <si>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</si>
  <si>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</si>
  <si>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</si>
  <si>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</si>
  <si>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</si>
  <si>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</si>
  <si>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</si>
  <si>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</si>
  <si>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</si>
  <si>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法適用</t>
  </si>
  <si>
    <t>下水道事業</t>
  </si>
  <si>
    <t>特定環境保全公共下水道</t>
  </si>
  <si>
    <t>D2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</si>
  <si>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</si>
  <si>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</si>
  <si>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</si>
  <si>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</si>
  <si>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</si>
  <si>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</si>
  <si>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</si>
  <si>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</si>
  <si>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</si>
  <si>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</si>
  <si>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</si>
  <si>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←書式設定</t>
    <rPh sb="1" eb="3">
      <t>ショシキ</t>
    </rPh>
    <rPh sb="3" eb="5">
      <t>セッテイ</t>
    </rPh>
    <phoneticPr fontId="4"/>
  </si>
  <si>
    <t>平成17年度に供用開始し20年が経過し施設の老朽化が進んできており、経年劣化による処理場の機械設備等の修繕費が増加してきている。施設の維持管理を委託している専門業者からの点検結果やストックマネジメント計画等に合わせ、計画的に点検、更新をし、長寿命化を図っている。</t>
    <rPh sb="0" eb="2">
      <t>ヘイセイ</t>
    </rPh>
    <rPh sb="4" eb="6">
      <t>ネンド</t>
    </rPh>
    <rPh sb="7" eb="9">
      <t>キョウヨウ</t>
    </rPh>
    <rPh sb="9" eb="11">
      <t>カイシ</t>
    </rPh>
    <rPh sb="14" eb="15">
      <t>ネン</t>
    </rPh>
    <rPh sb="19" eb="21">
      <t>シセツ</t>
    </rPh>
    <rPh sb="22" eb="25">
      <t>ロウキュウカ</t>
    </rPh>
    <rPh sb="26" eb="27">
      <t>スス</t>
    </rPh>
    <rPh sb="34" eb="36">
      <t>ケイネン</t>
    </rPh>
    <rPh sb="36" eb="38">
      <t>レッカ</t>
    </rPh>
    <rPh sb="41" eb="44">
      <t>ショリジョウ</t>
    </rPh>
    <rPh sb="45" eb="47">
      <t>キカイ</t>
    </rPh>
    <rPh sb="47" eb="49">
      <t>セツビ</t>
    </rPh>
    <rPh sb="49" eb="50">
      <t>トウ</t>
    </rPh>
    <rPh sb="51" eb="53">
      <t>シュウゼン</t>
    </rPh>
    <rPh sb="53" eb="54">
      <t>ヒ</t>
    </rPh>
    <rPh sb="55" eb="57">
      <t>ゾウカ</t>
    </rPh>
    <rPh sb="64" eb="66">
      <t>シセツ</t>
    </rPh>
    <rPh sb="67" eb="71">
      <t>イジカンリ</t>
    </rPh>
    <rPh sb="72" eb="74">
      <t>イタク</t>
    </rPh>
    <rPh sb="78" eb="82">
      <t>センモンギョウシャ</t>
    </rPh>
    <rPh sb="85" eb="87">
      <t>テンケン</t>
    </rPh>
    <rPh sb="87" eb="89">
      <t>ケッカ</t>
    </rPh>
    <rPh sb="100" eb="102">
      <t>ケイカク</t>
    </rPh>
    <rPh sb="102" eb="103">
      <t>トウ</t>
    </rPh>
    <rPh sb="104" eb="105">
      <t>ア</t>
    </rPh>
    <rPh sb="108" eb="110">
      <t>ケイカク</t>
    </rPh>
    <phoneticPr fontId="4"/>
  </si>
  <si>
    <t>令和6年度より、公営企業会計に移行したため、令和5年度以前の数値は表示されていない。経常収支比率は、100％を超えているが使用料だけでは必要経費が賄えず、一般会計からの基準外繰入金に頼っている。
企業債残高対事業規模比率は、一般会計からの繰入金で全て賄っているため数値が出てこない。
経費回収率は、類似団体平均を下回っており使用料だけで補填できない部分を一般会計からの繰入金で賄っており、適正な使用料収入の確保が必要であるが、人口減少・高齢化が加速している現状では一般会計からの繰入金に頼らざるを得ない状況である。
水洗化率は、類似団体平均を上回っているが、人口減少の影響もあり今後は水洗化率の向上は困難ではあるものの、公共用水域の水質保全や使用料収入の確保の観点から、水洗化率向上に取り組む。</t>
    <rPh sb="0" eb="2">
      <t>レイワ</t>
    </rPh>
    <rPh sb="3" eb="4">
      <t>ネン</t>
    </rPh>
    <rPh sb="4" eb="5">
      <t>ド</t>
    </rPh>
    <rPh sb="8" eb="10">
      <t>コウエイ</t>
    </rPh>
    <rPh sb="10" eb="12">
      <t>キギョウ</t>
    </rPh>
    <rPh sb="12" eb="14">
      <t>カイケイ</t>
    </rPh>
    <rPh sb="15" eb="17">
      <t>イコウ</t>
    </rPh>
    <rPh sb="22" eb="24">
      <t>レイワ</t>
    </rPh>
    <rPh sb="25" eb="26">
      <t>ネン</t>
    </rPh>
    <rPh sb="26" eb="27">
      <t>ド</t>
    </rPh>
    <rPh sb="27" eb="29">
      <t>イゼン</t>
    </rPh>
    <rPh sb="30" eb="32">
      <t>スウチ</t>
    </rPh>
    <rPh sb="33" eb="35">
      <t>ヒョウジ</t>
    </rPh>
    <rPh sb="42" eb="44">
      <t>ケイジョウ</t>
    </rPh>
    <rPh sb="44" eb="46">
      <t>シュウシ</t>
    </rPh>
    <rPh sb="61" eb="64">
      <t>シヨウリョウ</t>
    </rPh>
    <rPh sb="68" eb="72">
      <t>ヒツヨウケイヒ</t>
    </rPh>
    <rPh sb="73" eb="74">
      <t>マカナ</t>
    </rPh>
    <rPh sb="84" eb="86">
      <t>キジュン</t>
    </rPh>
    <rPh sb="86" eb="87">
      <t>ガイ</t>
    </rPh>
    <rPh sb="297" eb="299">
      <t>コウジョウ</t>
    </rPh>
    <rPh sb="300" eb="302">
      <t>コンナン</t>
    </rPh>
    <phoneticPr fontId="4"/>
  </si>
  <si>
    <t>一般会計からの繰入金の依存度が高い現状である。今後、人口減少に伴い料金収入の減少が見込まれる中、施設の老朽化による更新などによる起債の償還、昨今の物価高騰・給与ベースアップ等による維持管理費や職員給与費の増加が予想される。使用料の適正化、起債、補助金等の活用をし、一般会計からの繰入金を可能な限り削減できるよう経費削減とあわせて取り組んでいく必要がある。                                           高齢化、人口減少により収入基盤が弱い中で、深い専門知識が求められる公営企業経営において、職員数が限られた本町では担当職員が複数の業務を兼任しながら担っている。
日々の業務に追われ下水分野に特化した研修や専門的な能力向上に取り組む時間や機会が確保しにくく人材の育成・確保が難しい。専門性のある職員は引き続きスキルを活かし、新たな人材の育成に努めていかなければ、運営が維持できないため、必要な人材の派遣等の広域化を県高知県主導のもと検討する。</t>
    <rPh sb="119" eb="121">
      <t>キサイ</t>
    </rPh>
    <rPh sb="122" eb="125">
      <t>ホジョキン</t>
    </rPh>
    <rPh sb="125" eb="126">
      <t>トウ</t>
    </rPh>
    <rPh sb="127" eb="129">
      <t>カツヨウ</t>
    </rPh>
    <rPh sb="411" eb="413">
      <t>ヒツヨウ</t>
    </rPh>
    <rPh sb="414" eb="416">
      <t>ジンザイ</t>
    </rPh>
    <rPh sb="417" eb="419">
      <t>ハケン</t>
    </rPh>
    <rPh sb="419" eb="420">
      <t>ナド</t>
    </rPh>
    <rPh sb="421" eb="423">
      <t>コウイキ</t>
    </rPh>
    <rPh sb="423" eb="424">
      <t>カ</t>
    </rPh>
    <rPh sb="425" eb="426">
      <t>ケン</t>
    </rPh>
    <rPh sb="426" eb="429">
      <t>コウチケン</t>
    </rPh>
    <rPh sb="429" eb="431">
      <t>シュドウ</t>
    </rPh>
    <rPh sb="434" eb="436">
      <t>ケントウ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</si>
</sst>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_);[Red]\(0.00\)"/>
    <numFmt numFmtId="180" formatCode="&quot;R&quot;yy"/>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0"/>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5">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xf numFmtId="0" fontId="15" fillId="0" borderId="6" xfId="0" applyFont="1" applyBorder="1" applyAlignment="1" applyProtection="1">
      <alignment horizontal="left" vertical="top" wrapText="1"/>
      <protection locked="0"/>
    </xf>
    <xf numFmtId="0" fontId="15" fillId="0" borderId="0" xfId="0" applyFont="1" applyBorder="1" applyAlignment="1" applyProtection="1">
      <alignment horizontal="left" vertical="top" wrapText="1"/>
      <protection locked="0"/>
    </xf>
    <xf numFmtId="0" fontId="15" fillId="0" borderId="7" xfId="0" applyFont="1" applyBorder="1" applyAlignment="1" applyProtection="1">
      <alignment horizontal="left" vertical="top" wrapText="1"/>
      <protection locked="0"/>
    </xf>
    <xf numFmtId="0" fontId="15" fillId="0" borderId="8"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15" fillId="0" borderId="9" xfId="0" applyFont="1" applyBorder="1" applyAlignment="1" applyProtection="1">
      <alignment horizontal="left" vertical="top"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C2C4-4F51-9FE5-64159EBAB2B6}"/>
            </c:ext>
          </c:extLst>
        </c:ser>
        <c:dLbls>
          <c:showLegendKey val="0"/>
          <c:showVal val="0"/>
          <c:showCatName val="0"/>
          <c:showSerName val="0"/>
          <c:showPercent val="0"/>
          <c:showBubbleSize val="0"/>
        </c:dLbls>
        <c:gapWidth val="150"/>
        <c:axId val="214081920"/>
        <c:axId val="214084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c:v>
                </c:pt>
                <c:pt idx="4">
                  <c:v>0.05</c:v>
                </c:pt>
              </c:numCache>
            </c:numRef>
          </c:val>
          <c:smooth val="0"/>
          <c:extLst>
            <c:ext xmlns:c16="http://schemas.microsoft.com/office/drawing/2014/chart" uri="{C3380CC4-5D6E-409C-BE32-E72D297353CC}">
              <c16:uniqueId val="{00000001-C2C4-4F51-9FE5-64159EBAB2B6}"/>
            </c:ext>
          </c:extLst>
        </c:ser>
        <c:dLbls>
          <c:showLegendKey val="0"/>
          <c:showVal val="0"/>
          <c:showCatName val="0"/>
          <c:showSerName val="0"/>
          <c:showPercent val="0"/>
          <c:showBubbleSize val="0"/>
        </c:dLbls>
        <c:marker val="1"/>
        <c:smooth val="0"/>
        <c:axId val="214081920"/>
        <c:axId val="214084224"/>
      </c:lineChart>
      <c:dateAx>
        <c:axId val="214081920"/>
        <c:scaling>
          <c:orientation val="minMax"/>
        </c:scaling>
        <c:delete val="1"/>
        <c:axPos val="b"/>
        <c:numFmt formatCode="&quot;R&quot;yy" sourceLinked="1"/>
        <c:majorTickMark val="none"/>
        <c:minorTickMark val="none"/>
        <c:tickLblPos val="none"/>
        <c:crossAx val="214084224"/>
        <c:crosses val="autoZero"/>
        <c:auto val="1"/>
        <c:lblOffset val="100"/>
        <c:baseTimeUnit val="years"/>
      </c:dateAx>
      <c:valAx>
        <c:axId val="214084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1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0</c:v>
                </c:pt>
                <c:pt idx="4">
                  <c:v>101.92</c:v>
                </c:pt>
              </c:numCache>
            </c:numRef>
          </c:val>
          <c:extLst>
            <c:ext xmlns:c16="http://schemas.microsoft.com/office/drawing/2014/chart" uri="{C3380CC4-5D6E-409C-BE32-E72D297353CC}">
              <c16:uniqueId val="{00000000-A1D9-45AE-8BA4-A153C2E7141A}"/>
            </c:ext>
          </c:extLst>
        </c:ser>
        <c:dLbls>
          <c:showLegendKey val="0"/>
          <c:showVal val="0"/>
          <c:showCatName val="0"/>
          <c:showSerName val="0"/>
          <c:showPercent val="0"/>
          <c:showBubbleSize val="0"/>
        </c:dLbls>
        <c:gapWidth val="150"/>
        <c:axId val="217610880"/>
        <c:axId val="2182990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0</c:v>
                </c:pt>
                <c:pt idx="4">
                  <c:v>106.38</c:v>
                </c:pt>
              </c:numCache>
            </c:numRef>
          </c:val>
          <c:smooth val="0"/>
          <c:extLst>
            <c:ext xmlns:c16="http://schemas.microsoft.com/office/drawing/2014/chart" uri="{C3380CC4-5D6E-409C-BE32-E72D297353CC}">
              <c16:uniqueId val="{00000001-A1D9-45AE-8BA4-A153C2E7141A}"/>
            </c:ext>
          </c:extLst>
        </c:ser>
        <c:dLbls>
          <c:showLegendKey val="0"/>
          <c:showVal val="0"/>
          <c:showCatName val="0"/>
          <c:showSerName val="0"/>
          <c:showPercent val="0"/>
          <c:showBubbleSize val="0"/>
        </c:dLbls>
        <c:marker val="1"/>
        <c:smooth val="0"/>
        <c:axId val="217610880"/>
        <c:axId val="218299008"/>
      </c:lineChart>
      <c:dateAx>
        <c:axId val="217610880"/>
        <c:scaling>
          <c:orientation val="minMax"/>
        </c:scaling>
        <c:delete val="1"/>
        <c:axPos val="b"/>
        <c:numFmt formatCode="&quot;R&quot;yy" sourceLinked="1"/>
        <c:majorTickMark val="none"/>
        <c:minorTickMark val="none"/>
        <c:tickLblPos val="none"/>
        <c:crossAx val="218299008"/>
        <c:crosses val="autoZero"/>
        <c:auto val="1"/>
        <c:lblOffset val="100"/>
        <c:baseTimeUnit val="years"/>
      </c:dateAx>
      <c:valAx>
        <c:axId val="2182990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8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0</c:v>
                </c:pt>
                <c:pt idx="4">
                  <c:v>3.42</c:v>
                </c:pt>
              </c:numCache>
            </c:numRef>
          </c:val>
          <c:extLst>
            <c:ext xmlns:c16="http://schemas.microsoft.com/office/drawing/2014/chart" uri="{C3380CC4-5D6E-409C-BE32-E72D297353CC}">
              <c16:uniqueId val="{00000000-D62B-4D9C-A1F2-0EC9C89A4164}"/>
            </c:ext>
          </c:extLst>
        </c:ser>
        <c:dLbls>
          <c:showLegendKey val="0"/>
          <c:showVal val="0"/>
          <c:showCatName val="0"/>
          <c:showSerName val="0"/>
          <c:showPercent val="0"/>
          <c:showBubbleSize val="0"/>
        </c:dLbls>
        <c:gapWidth val="150"/>
        <c:axId val="73228672"/>
        <c:axId val="732305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0</c:v>
                </c:pt>
                <c:pt idx="4">
                  <c:v>27.46</c:v>
                </c:pt>
              </c:numCache>
            </c:numRef>
          </c:val>
          <c:smooth val="0"/>
          <c:extLst>
            <c:ext xmlns:c16="http://schemas.microsoft.com/office/drawing/2014/chart" uri="{C3380CC4-5D6E-409C-BE32-E72D297353CC}">
              <c16:uniqueId val="{00000001-D62B-4D9C-A1F2-0EC9C89A4164}"/>
            </c:ext>
          </c:extLst>
        </c:ser>
        <c:dLbls>
          <c:showLegendKey val="0"/>
          <c:showVal val="0"/>
          <c:showCatName val="0"/>
          <c:showSerName val="0"/>
          <c:showPercent val="0"/>
          <c:showBubbleSize val="0"/>
        </c:dLbls>
        <c:marker val="1"/>
        <c:smooth val="0"/>
        <c:axId val="73228672"/>
        <c:axId val="73230592"/>
      </c:lineChart>
      <c:dateAx>
        <c:axId val="73228672"/>
        <c:scaling>
          <c:orientation val="minMax"/>
        </c:scaling>
        <c:delete val="1"/>
        <c:axPos val="b"/>
        <c:numFmt formatCode="&quot;R&quot;yy" sourceLinked="1"/>
        <c:majorTickMark val="none"/>
        <c:minorTickMark val="none"/>
        <c:tickLblPos val="none"/>
        <c:crossAx val="73230592"/>
        <c:crosses val="autoZero"/>
        <c:auto val="1"/>
        <c:lblOffset val="100"/>
        <c:baseTimeUnit val="years"/>
      </c:dateAx>
      <c:valAx>
        <c:axId val="732305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6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650A-4069-A064-1B3504146D5D}"/>
            </c:ext>
          </c:extLst>
        </c:ser>
        <c:dLbls>
          <c:showLegendKey val="0"/>
          <c:showVal val="0"/>
          <c:showCatName val="0"/>
          <c:showSerName val="0"/>
          <c:showPercent val="0"/>
          <c:showBubbleSize val="0"/>
        </c:dLbls>
        <c:gapWidth val="150"/>
        <c:axId val="73240576"/>
        <c:axId val="73242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0</c:v>
                </c:pt>
                <c:pt idx="4">
                  <c:v>0.02</c:v>
                </c:pt>
              </c:numCache>
            </c:numRef>
          </c:val>
          <c:smooth val="0"/>
          <c:extLst>
            <c:ext xmlns:c16="http://schemas.microsoft.com/office/drawing/2014/chart" uri="{C3380CC4-5D6E-409C-BE32-E72D297353CC}">
              <c16:uniqueId val="{00000001-650A-4069-A064-1B3504146D5D}"/>
            </c:ext>
          </c:extLst>
        </c:ser>
        <c:dLbls>
          <c:showLegendKey val="0"/>
          <c:showVal val="0"/>
          <c:showCatName val="0"/>
          <c:showSerName val="0"/>
          <c:showPercent val="0"/>
          <c:showBubbleSize val="0"/>
        </c:dLbls>
        <c:marker val="1"/>
        <c:smooth val="0"/>
        <c:axId val="73240576"/>
        <c:axId val="73242496"/>
      </c:lineChart>
      <c:dateAx>
        <c:axId val="73240576"/>
        <c:scaling>
          <c:orientation val="minMax"/>
        </c:scaling>
        <c:delete val="1"/>
        <c:axPos val="b"/>
        <c:numFmt formatCode="&quot;R&quot;yy" sourceLinked="1"/>
        <c:majorTickMark val="none"/>
        <c:minorTickMark val="none"/>
        <c:tickLblPos val="none"/>
        <c:crossAx val="73242496"/>
        <c:crosses val="autoZero"/>
        <c:auto val="1"/>
        <c:lblOffset val="100"/>
        <c:baseTimeUnit val="years"/>
      </c:dateAx>
      <c:valAx>
        <c:axId val="73242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0576"/>
        <c:crosses val="autoZero"/>
        <c:crossBetween val="between"/>
        <c:majorUnit val="0.01"/>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2621-4974-A29C-A134BE24273C}"/>
            </c:ext>
          </c:extLst>
        </c:ser>
        <c:dLbls>
          <c:showLegendKey val="0"/>
          <c:showVal val="0"/>
          <c:showCatName val="0"/>
          <c:showSerName val="0"/>
          <c:showPercent val="0"/>
          <c:showBubbleSize val="0"/>
        </c:dLbls>
        <c:gapWidth val="150"/>
        <c:axId val="73256320"/>
        <c:axId val="73258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0</c:v>
                </c:pt>
                <c:pt idx="4">
                  <c:v>70.63</c:v>
                </c:pt>
              </c:numCache>
            </c:numRef>
          </c:val>
          <c:smooth val="0"/>
          <c:extLst>
            <c:ext xmlns:c16="http://schemas.microsoft.com/office/drawing/2014/chart" uri="{C3380CC4-5D6E-409C-BE32-E72D297353CC}">
              <c16:uniqueId val="{00000001-2621-4974-A29C-A134BE24273C}"/>
            </c:ext>
          </c:extLst>
        </c:ser>
        <c:dLbls>
          <c:showLegendKey val="0"/>
          <c:showVal val="0"/>
          <c:showCatName val="0"/>
          <c:showSerName val="0"/>
          <c:showPercent val="0"/>
          <c:showBubbleSize val="0"/>
        </c:dLbls>
        <c:marker val="1"/>
        <c:smooth val="0"/>
        <c:axId val="73256320"/>
        <c:axId val="73258496"/>
      </c:lineChart>
      <c:dateAx>
        <c:axId val="73256320"/>
        <c:scaling>
          <c:orientation val="minMax"/>
        </c:scaling>
        <c:delete val="1"/>
        <c:axPos val="b"/>
        <c:numFmt formatCode="&quot;R&quot;yy" sourceLinked="1"/>
        <c:majorTickMark val="none"/>
        <c:minorTickMark val="none"/>
        <c:tickLblPos val="none"/>
        <c:crossAx val="73258496"/>
        <c:crosses val="autoZero"/>
        <c:auto val="1"/>
        <c:lblOffset val="100"/>
        <c:baseTimeUnit val="years"/>
      </c:dateAx>
      <c:valAx>
        <c:axId val="73258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0</c:v>
                </c:pt>
                <c:pt idx="4">
                  <c:v>56.76</c:v>
                </c:pt>
              </c:numCache>
            </c:numRef>
          </c:val>
          <c:extLst>
            <c:ext xmlns:c16="http://schemas.microsoft.com/office/drawing/2014/chart" uri="{C3380CC4-5D6E-409C-BE32-E72D297353CC}">
              <c16:uniqueId val="{00000000-0A2A-4F61-B242-B6A228E32D54}"/>
            </c:ext>
          </c:extLst>
        </c:ser>
        <c:dLbls>
          <c:showLegendKey val="0"/>
          <c:showVal val="0"/>
          <c:showCatName val="0"/>
          <c:showSerName val="0"/>
          <c:showPercent val="0"/>
          <c:showBubbleSize val="0"/>
        </c:dLbls>
        <c:gapWidth val="150"/>
        <c:axId val="73337856"/>
        <c:axId val="73348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0</c:v>
                </c:pt>
                <c:pt idx="4">
                  <c:v>53.28</c:v>
                </c:pt>
              </c:numCache>
            </c:numRef>
          </c:val>
          <c:smooth val="0"/>
          <c:extLst>
            <c:ext xmlns:c16="http://schemas.microsoft.com/office/drawing/2014/chart" uri="{C3380CC4-5D6E-409C-BE32-E72D297353CC}">
              <c16:uniqueId val="{00000001-0A2A-4F61-B242-B6A228E32D54}"/>
            </c:ext>
          </c:extLst>
        </c:ser>
        <c:dLbls>
          <c:showLegendKey val="0"/>
          <c:showVal val="0"/>
          <c:showCatName val="0"/>
          <c:showSerName val="0"/>
          <c:showPercent val="0"/>
          <c:showBubbleSize val="0"/>
        </c:dLbls>
        <c:marker val="1"/>
        <c:smooth val="0"/>
        <c:axId val="73337856"/>
        <c:axId val="73348224"/>
      </c:lineChart>
      <c:dateAx>
        <c:axId val="73337856"/>
        <c:scaling>
          <c:orientation val="minMax"/>
        </c:scaling>
        <c:delete val="1"/>
        <c:axPos val="b"/>
        <c:numFmt formatCode="&quot;R&quot;yy" sourceLinked="1"/>
        <c:majorTickMark val="none"/>
        <c:minorTickMark val="none"/>
        <c:tickLblPos val="none"/>
        <c:crossAx val="73348224"/>
        <c:crosses val="autoZero"/>
        <c:auto val="1"/>
        <c:lblOffset val="100"/>
        <c:baseTimeUnit val="years"/>
      </c:dateAx>
      <c:valAx>
        <c:axId val="73348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546E-4491-83E1-6A05C5C80C88}"/>
            </c:ext>
          </c:extLst>
        </c:ser>
        <c:dLbls>
          <c:showLegendKey val="0"/>
          <c:showVal val="0"/>
          <c:showCatName val="0"/>
          <c:showSerName val="0"/>
          <c:showPercent val="0"/>
          <c:showBubbleSize val="0"/>
        </c:dLbls>
        <c:gapWidth val="150"/>
        <c:axId val="73366144"/>
        <c:axId val="733683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0</c:v>
                </c:pt>
                <c:pt idx="4">
                  <c:v>1142.44</c:v>
                </c:pt>
              </c:numCache>
            </c:numRef>
          </c:val>
          <c:smooth val="0"/>
          <c:extLst>
            <c:ext xmlns:c16="http://schemas.microsoft.com/office/drawing/2014/chart" uri="{C3380CC4-5D6E-409C-BE32-E72D297353CC}">
              <c16:uniqueId val="{00000001-546E-4491-83E1-6A05C5C80C88}"/>
            </c:ext>
          </c:extLst>
        </c:ser>
        <c:dLbls>
          <c:showLegendKey val="0"/>
          <c:showVal val="0"/>
          <c:showCatName val="0"/>
          <c:showSerName val="0"/>
          <c:showPercent val="0"/>
          <c:showBubbleSize val="0"/>
        </c:dLbls>
        <c:marker val="1"/>
        <c:smooth val="0"/>
        <c:axId val="73366144"/>
        <c:axId val="73368320"/>
      </c:lineChart>
      <c:dateAx>
        <c:axId val="73366144"/>
        <c:scaling>
          <c:orientation val="minMax"/>
        </c:scaling>
        <c:delete val="1"/>
        <c:axPos val="b"/>
        <c:numFmt formatCode="&quot;R&quot;yy" sourceLinked="1"/>
        <c:majorTickMark val="none"/>
        <c:minorTickMark val="none"/>
        <c:tickLblPos val="none"/>
        <c:crossAx val="73368320"/>
        <c:crosses val="autoZero"/>
        <c:auto val="1"/>
        <c:lblOffset val="100"/>
        <c:baseTimeUnit val="years"/>
      </c:dateAx>
      <c:valAx>
        <c:axId val="733683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6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0</c:v>
                </c:pt>
                <c:pt idx="4">
                  <c:v>41.49</c:v>
                </c:pt>
              </c:numCache>
            </c:numRef>
          </c:val>
          <c:extLst>
            <c:ext xmlns:c16="http://schemas.microsoft.com/office/drawing/2014/chart" uri="{C3380CC4-5D6E-409C-BE32-E72D297353CC}">
              <c16:uniqueId val="{00000000-33EF-454D-8369-B6A06B56B8F4}"/>
            </c:ext>
          </c:extLst>
        </c:ser>
        <c:dLbls>
          <c:showLegendKey val="0"/>
          <c:showVal val="0"/>
          <c:showCatName val="0"/>
          <c:showSerName val="0"/>
          <c:showPercent val="0"/>
          <c:showBubbleSize val="0"/>
        </c:dLbls>
        <c:gapWidth val="150"/>
        <c:axId val="73394432"/>
        <c:axId val="748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0</c:v>
                </c:pt>
                <c:pt idx="4">
                  <c:v>66.63</c:v>
                </c:pt>
              </c:numCache>
            </c:numRef>
          </c:val>
          <c:smooth val="0"/>
          <c:extLst>
            <c:ext xmlns:c16="http://schemas.microsoft.com/office/drawing/2014/chart" uri="{C3380CC4-5D6E-409C-BE32-E72D297353CC}">
              <c16:uniqueId val="{00000001-33EF-454D-8369-B6A06B56B8F4}"/>
            </c:ext>
          </c:extLst>
        </c:ser>
        <c:dLbls>
          <c:showLegendKey val="0"/>
          <c:showVal val="0"/>
          <c:showCatName val="0"/>
          <c:showSerName val="0"/>
          <c:showPercent val="0"/>
          <c:showBubbleSize val="0"/>
        </c:dLbls>
        <c:marker val="1"/>
        <c:smooth val="0"/>
        <c:axId val="73394432"/>
        <c:axId val="74809728"/>
      </c:lineChart>
      <c:dateAx>
        <c:axId val="73394432"/>
        <c:scaling>
          <c:orientation val="minMax"/>
        </c:scaling>
        <c:delete val="1"/>
        <c:axPos val="b"/>
        <c:numFmt formatCode="&quot;R&quot;yy" sourceLinked="1"/>
        <c:majorTickMark val="none"/>
        <c:minorTickMark val="none"/>
        <c:tickLblPos val="none"/>
        <c:crossAx val="74809728"/>
        <c:crosses val="autoZero"/>
        <c:auto val="1"/>
        <c:lblOffset val="100"/>
        <c:baseTimeUnit val="years"/>
      </c:dateAx>
      <c:valAx>
        <c:axId val="748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44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0</c:v>
                </c:pt>
                <c:pt idx="4">
                  <c:v>276.55</c:v>
                </c:pt>
              </c:numCache>
            </c:numRef>
          </c:val>
          <c:extLst>
            <c:ext xmlns:c16="http://schemas.microsoft.com/office/drawing/2014/chart" uri="{C3380CC4-5D6E-409C-BE32-E72D297353CC}">
              <c16:uniqueId val="{00000000-D435-444B-BD5A-BF4A55A84370}"/>
            </c:ext>
          </c:extLst>
        </c:ser>
        <c:dLbls>
          <c:showLegendKey val="0"/>
          <c:showVal val="0"/>
          <c:showCatName val="0"/>
          <c:showSerName val="0"/>
          <c:showPercent val="0"/>
          <c:showBubbleSize val="0"/>
        </c:dLbls>
        <c:gapWidth val="150"/>
        <c:axId val="139863936"/>
        <c:axId val="139874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0</c:v>
                </c:pt>
                <c:pt idx="4">
                  <c:v>252.17</c:v>
                </c:pt>
              </c:numCache>
            </c:numRef>
          </c:val>
          <c:smooth val="0"/>
          <c:extLst>
            <c:ext xmlns:c16="http://schemas.microsoft.com/office/drawing/2014/chart" uri="{C3380CC4-5D6E-409C-BE32-E72D297353CC}">
              <c16:uniqueId val="{00000001-D435-444B-BD5A-BF4A55A84370}"/>
            </c:ext>
          </c:extLst>
        </c:ser>
        <c:dLbls>
          <c:showLegendKey val="0"/>
          <c:showVal val="0"/>
          <c:showCatName val="0"/>
          <c:showSerName val="0"/>
          <c:showPercent val="0"/>
          <c:showBubbleSize val="0"/>
        </c:dLbls>
        <c:marker val="1"/>
        <c:smooth val="0"/>
        <c:axId val="139863936"/>
        <c:axId val="139874304"/>
      </c:lineChart>
      <c:dateAx>
        <c:axId val="139863936"/>
        <c:scaling>
          <c:orientation val="minMax"/>
        </c:scaling>
        <c:delete val="1"/>
        <c:axPos val="b"/>
        <c:numFmt formatCode="&quot;R&quot;yy" sourceLinked="1"/>
        <c:majorTickMark val="none"/>
        <c:minorTickMark val="none"/>
        <c:tickLblPos val="none"/>
        <c:crossAx val="139874304"/>
        <c:crosses val="autoZero"/>
        <c:auto val="1"/>
        <c:lblOffset val="100"/>
        <c:baseTimeUnit val="years"/>
      </c:dateAx>
      <c:valAx>
        <c:axId val="139874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63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0</c:v>
                </c:pt>
                <c:pt idx="4">
                  <c:v>42.63</c:v>
                </c:pt>
              </c:numCache>
            </c:numRef>
          </c:val>
          <c:extLst>
            <c:ext xmlns:c16="http://schemas.microsoft.com/office/drawing/2014/chart" uri="{C3380CC4-5D6E-409C-BE32-E72D297353CC}">
              <c16:uniqueId val="{00000000-52F1-4592-A7ED-5763BBE132CF}"/>
            </c:ext>
          </c:extLst>
        </c:ser>
        <c:dLbls>
          <c:showLegendKey val="0"/>
          <c:showVal val="0"/>
          <c:showCatName val="0"/>
          <c:showSerName val="0"/>
          <c:showPercent val="0"/>
          <c:showBubbleSize val="0"/>
        </c:dLbls>
        <c:gapWidth val="150"/>
        <c:axId val="139896320"/>
        <c:axId val="1398982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0</c:v>
                </c:pt>
                <c:pt idx="4">
                  <c:v>42.15</c:v>
                </c:pt>
              </c:numCache>
            </c:numRef>
          </c:val>
          <c:smooth val="0"/>
          <c:extLst>
            <c:ext xmlns:c16="http://schemas.microsoft.com/office/drawing/2014/chart" uri="{C3380CC4-5D6E-409C-BE32-E72D297353CC}">
              <c16:uniqueId val="{00000001-52F1-4592-A7ED-5763BBE132CF}"/>
            </c:ext>
          </c:extLst>
        </c:ser>
        <c:dLbls>
          <c:showLegendKey val="0"/>
          <c:showVal val="0"/>
          <c:showCatName val="0"/>
          <c:showSerName val="0"/>
          <c:showPercent val="0"/>
          <c:showBubbleSize val="0"/>
        </c:dLbls>
        <c:marker val="1"/>
        <c:smooth val="0"/>
        <c:axId val="139896320"/>
        <c:axId val="139898240"/>
      </c:lineChart>
      <c:dateAx>
        <c:axId val="139896320"/>
        <c:scaling>
          <c:orientation val="minMax"/>
        </c:scaling>
        <c:delete val="1"/>
        <c:axPos val="b"/>
        <c:numFmt formatCode="&quot;R&quot;yy" sourceLinked="1"/>
        <c:majorTickMark val="none"/>
        <c:minorTickMark val="none"/>
        <c:tickLblPos val="none"/>
        <c:crossAx val="139898240"/>
        <c:crosses val="autoZero"/>
        <c:auto val="1"/>
        <c:lblOffset val="100"/>
        <c:baseTimeUnit val="years"/>
      </c:dateAx>
      <c:valAx>
        <c:axId val="1398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9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0</c:v>
                </c:pt>
                <c:pt idx="4">
                  <c:v>92.91</c:v>
                </c:pt>
              </c:numCache>
            </c:numRef>
          </c:val>
          <c:extLst>
            <c:ext xmlns:c16="http://schemas.microsoft.com/office/drawing/2014/chart" uri="{C3380CC4-5D6E-409C-BE32-E72D297353CC}">
              <c16:uniqueId val="{00000000-AFEA-4C07-957B-B602409165B9}"/>
            </c:ext>
          </c:extLst>
        </c:ser>
        <c:dLbls>
          <c:showLegendKey val="0"/>
          <c:showVal val="0"/>
          <c:showCatName val="0"/>
          <c:showSerName val="0"/>
          <c:showPercent val="0"/>
          <c:showBubbleSize val="0"/>
        </c:dLbls>
        <c:gapWidth val="150"/>
        <c:axId val="202208384"/>
        <c:axId val="202210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0</c:v>
                </c:pt>
                <c:pt idx="4">
                  <c:v>84.21</c:v>
                </c:pt>
              </c:numCache>
            </c:numRef>
          </c:val>
          <c:smooth val="0"/>
          <c:extLst>
            <c:ext xmlns:c16="http://schemas.microsoft.com/office/drawing/2014/chart" uri="{C3380CC4-5D6E-409C-BE32-E72D297353CC}">
              <c16:uniqueId val="{00000001-AFEA-4C07-957B-B602409165B9}"/>
            </c:ext>
          </c:extLst>
        </c:ser>
        <c:dLbls>
          <c:showLegendKey val="0"/>
          <c:showVal val="0"/>
          <c:showCatName val="0"/>
          <c:showSerName val="0"/>
          <c:showPercent val="0"/>
          <c:showBubbleSize val="0"/>
        </c:dLbls>
        <c:marker val="1"/>
        <c:smooth val="0"/>
        <c:axId val="202208384"/>
        <c:axId val="202210304"/>
      </c:lineChart>
      <c:dateAx>
        <c:axId val="202208384"/>
        <c:scaling>
          <c:orientation val="minMax"/>
        </c:scaling>
        <c:delete val="1"/>
        <c:axPos val="b"/>
        <c:numFmt formatCode="&quot;R&quot;yy" sourceLinked="1"/>
        <c:majorTickMark val="none"/>
        <c:minorTickMark val="none"/>
        <c:tickLblPos val="none"/>
        <c:crossAx val="202210304"/>
        <c:crosses val="autoZero"/>
        <c:auto val="1"/>
        <c:lblOffset val="100"/>
        <c:baseTimeUnit val="years"/>
      </c:dateAx>
      <c:valAx>
        <c:axId val="20221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08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【105.07】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【63.54】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【50.90】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【1,099.15】</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【86.31】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【43.17】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【225.78】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【72.92】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【30.82】</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【0.06】</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【0.15】</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G44" zoomScaleNormal="10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高知県　梼原町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9" t="str">
        <f>データ!I6</f>
        <v>法適用</v>
      </c>
      <c r="C8" s="39"/>
      <c r="D8" s="39"/>
      <c r="E8" s="39"/>
      <c r="F8" s="39"/>
      <c r="G8" s="39"/>
      <c r="H8" s="39"/>
      <c r="I8" s="39" t="str">
        <f>データ!J6</f>
        <v>下水道事業</v>
      </c>
      <c r="J8" s="39"/>
      <c r="K8" s="39"/>
      <c r="L8" s="39"/>
      <c r="M8" s="39"/>
      <c r="N8" s="39"/>
      <c r="O8" s="39"/>
      <c r="P8" s="39" t="str">
        <f>データ!K6</f>
        <v>特定環境保全公共下水道</v>
      </c>
      <c r="Q8" s="39"/>
      <c r="R8" s="39"/>
      <c r="S8" s="39"/>
      <c r="T8" s="39"/>
      <c r="U8" s="39"/>
      <c r="V8" s="39"/>
      <c r="W8" s="39" t="str">
        <f>データ!L6</f>
        <v>D2</v>
      </c>
      <c r="X8" s="39"/>
      <c r="Y8" s="39"/>
      <c r="Z8" s="39"/>
      <c r="AA8" s="39"/>
      <c r="AB8" s="39"/>
      <c r="AC8" s="39"/>
      <c r="AD8" s="40" t="str">
        <f>データ!$M$6</f>
        <v>非設置</v>
      </c>
      <c r="AE8" s="40"/>
      <c r="AF8" s="40"/>
      <c r="AG8" s="40"/>
      <c r="AH8" s="40"/>
      <c r="AI8" s="40"/>
      <c r="AJ8" s="40"/>
      <c r="AK8" s="3"/>
      <c r="AL8" s="41">
        <f>データ!S6</f>
        <v>3084</v>
      </c>
      <c r="AM8" s="41"/>
      <c r="AN8" s="41"/>
      <c r="AO8" s="41"/>
      <c r="AP8" s="41"/>
      <c r="AQ8" s="41"/>
      <c r="AR8" s="41"/>
      <c r="AS8" s="41"/>
      <c r="AT8" s="34">
        <f>データ!T6</f>
        <v>236.45</v>
      </c>
      <c r="AU8" s="34"/>
      <c r="AV8" s="34"/>
      <c r="AW8" s="34"/>
      <c r="AX8" s="34"/>
      <c r="AY8" s="34"/>
      <c r="AZ8" s="34"/>
      <c r="BA8" s="34"/>
      <c r="BB8" s="34">
        <f>データ!U6</f>
        <v>13.04</v>
      </c>
      <c r="BC8" s="34"/>
      <c r="BD8" s="34"/>
      <c r="BE8" s="34"/>
      <c r="BF8" s="34"/>
      <c r="BG8" s="34"/>
      <c r="BH8" s="34"/>
      <c r="BI8" s="34"/>
      <c r="BJ8" s="3"/>
      <c r="BK8" s="3"/>
      <c r="BL8" s="35" t="s">
        <v>10</v>
      </c>
      <c r="BM8" s="36"/>
      <c r="BN8" s="37" t="s">
        <v>11</v>
      </c>
      <c r="BO8" s="37"/>
      <c r="BP8" s="37"/>
      <c r="BQ8" s="37"/>
      <c r="BR8" s="37"/>
      <c r="BS8" s="37"/>
      <c r="BT8" s="37"/>
      <c r="BU8" s="37"/>
      <c r="BV8" s="37"/>
      <c r="BW8" s="37"/>
      <c r="BX8" s="37"/>
      <c r="BY8" s="38"/>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4" t="str">
        <f>データ!N6</f>
        <v>-</v>
      </c>
      <c r="C10" s="34"/>
      <c r="D10" s="34"/>
      <c r="E10" s="34"/>
      <c r="F10" s="34"/>
      <c r="G10" s="34"/>
      <c r="H10" s="34"/>
      <c r="I10" s="34">
        <f>データ!O6</f>
        <v>70.84</v>
      </c>
      <c r="J10" s="34"/>
      <c r="K10" s="34"/>
      <c r="L10" s="34"/>
      <c r="M10" s="34"/>
      <c r="N10" s="34"/>
      <c r="O10" s="34"/>
      <c r="P10" s="34">
        <f>データ!P6</f>
        <v>35.15</v>
      </c>
      <c r="Q10" s="34"/>
      <c r="R10" s="34"/>
      <c r="S10" s="34"/>
      <c r="T10" s="34"/>
      <c r="U10" s="34"/>
      <c r="V10" s="34"/>
      <c r="W10" s="34">
        <f>データ!Q6</f>
        <v>100</v>
      </c>
      <c r="X10" s="34"/>
      <c r="Y10" s="34"/>
      <c r="Z10" s="34"/>
      <c r="AA10" s="34"/>
      <c r="AB10" s="34"/>
      <c r="AC10" s="34"/>
      <c r="AD10" s="41">
        <f>データ!R6</f>
        <v>2200</v>
      </c>
      <c r="AE10" s="41"/>
      <c r="AF10" s="41"/>
      <c r="AG10" s="41"/>
      <c r="AH10" s="41"/>
      <c r="AI10" s="41"/>
      <c r="AJ10" s="41"/>
      <c r="AK10" s="2"/>
      <c r="AL10" s="41">
        <f>データ!V6</f>
        <v>1072</v>
      </c>
      <c r="AM10" s="41"/>
      <c r="AN10" s="41"/>
      <c r="AO10" s="41"/>
      <c r="AP10" s="41"/>
      <c r="AQ10" s="41"/>
      <c r="AR10" s="41"/>
      <c r="AS10" s="41"/>
      <c r="AT10" s="34">
        <f>データ!W6</f>
        <v>0.35</v>
      </c>
      <c r="AU10" s="34"/>
      <c r="AV10" s="34"/>
      <c r="AW10" s="34"/>
      <c r="AX10" s="34"/>
      <c r="AY10" s="34"/>
      <c r="AZ10" s="34"/>
      <c r="BA10" s="34"/>
      <c r="BB10" s="34">
        <f>データ!X6</f>
        <v>3062.86</v>
      </c>
      <c r="BC10" s="34"/>
      <c r="BD10" s="34"/>
      <c r="BE10" s="34"/>
      <c r="BF10" s="34"/>
      <c r="BG10" s="34"/>
      <c r="BH10" s="34"/>
      <c r="BI10" s="34"/>
      <c r="BJ10" s="2"/>
      <c r="BK10" s="2"/>
      <c r="BL10" s="66" t="s">
        <v>22</v>
      </c>
      <c r="BM10" s="67"/>
      <c r="BN10" s="68" t="s">
        <v>23</v>
      </c>
      <c r="BO10" s="68"/>
      <c r="BP10" s="68"/>
      <c r="BQ10" s="68"/>
      <c r="BR10" s="68"/>
      <c r="BS10" s="68"/>
      <c r="BT10" s="68"/>
      <c r="BU10" s="68"/>
      <c r="BV10" s="68"/>
      <c r="BW10" s="68"/>
      <c r="BX10" s="68"/>
      <c r="BY10" s="6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2" t="s">
        <v>24</v>
      </c>
      <c r="BM11" s="52"/>
      <c r="BN11" s="52"/>
      <c r="BO11" s="52"/>
      <c r="BP11" s="52"/>
      <c r="BQ11" s="52"/>
      <c r="BR11" s="52"/>
      <c r="BS11" s="52"/>
      <c r="BT11" s="52"/>
      <c r="BU11" s="52"/>
      <c r="BV11" s="52"/>
      <c r="BW11" s="52"/>
      <c r="BX11" s="52"/>
      <c r="BY11" s="52"/>
      <c r="BZ11" s="52"/>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2"/>
      <c r="BM12" s="52"/>
      <c r="BN12" s="52"/>
      <c r="BO12" s="52"/>
      <c r="BP12" s="52"/>
      <c r="BQ12" s="52"/>
      <c r="BR12" s="52"/>
      <c r="BS12" s="52"/>
      <c r="BT12" s="52"/>
      <c r="BU12" s="52"/>
      <c r="BV12" s="52"/>
      <c r="BW12" s="52"/>
      <c r="BX12" s="52"/>
      <c r="BY12" s="52"/>
      <c r="BZ12" s="52"/>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3"/>
      <c r="BM13" s="53"/>
      <c r="BN13" s="53"/>
      <c r="BO13" s="53"/>
      <c r="BP13" s="53"/>
      <c r="BQ13" s="53"/>
      <c r="BR13" s="53"/>
      <c r="BS13" s="53"/>
      <c r="BT13" s="53"/>
      <c r="BU13" s="53"/>
      <c r="BV13" s="53"/>
      <c r="BW13" s="53"/>
      <c r="BX13" s="53"/>
      <c r="BY13" s="53"/>
      <c r="BZ13" s="53"/>
    </row>
    <row r="14" spans="1:78" ht="13.5" customHeight="1" x14ac:dyDescent="0.15">
      <c r="A14" s="2"/>
      <c r="B14" s="54" t="s">
        <v>25</v>
      </c>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6"/>
      <c r="BK14" s="2"/>
      <c r="BL14" s="44" t="s">
        <v>26</v>
      </c>
      <c r="BM14" s="45"/>
      <c r="BN14" s="45"/>
      <c r="BO14" s="45"/>
      <c r="BP14" s="45"/>
      <c r="BQ14" s="45"/>
      <c r="BR14" s="45"/>
      <c r="BS14" s="45"/>
      <c r="BT14" s="45"/>
      <c r="BU14" s="45"/>
      <c r="BV14" s="45"/>
      <c r="BW14" s="45"/>
      <c r="BX14" s="45"/>
      <c r="BY14" s="45"/>
      <c r="BZ14" s="46"/>
    </row>
    <row r="15" spans="1:78" ht="13.5" customHeight="1" x14ac:dyDescent="0.15">
      <c r="A15" s="2"/>
      <c r="B15" s="57"/>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9"/>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0" t="s">
        <v>114</v>
      </c>
      <c r="BM16" s="61"/>
      <c r="BN16" s="61"/>
      <c r="BO16" s="61"/>
      <c r="BP16" s="61"/>
      <c r="BQ16" s="61"/>
      <c r="BR16" s="61"/>
      <c r="BS16" s="61"/>
      <c r="BT16" s="61"/>
      <c r="BU16" s="61"/>
      <c r="BV16" s="61"/>
      <c r="BW16" s="61"/>
      <c r="BX16" s="61"/>
      <c r="BY16" s="61"/>
      <c r="BZ16" s="62"/>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0"/>
      <c r="BM17" s="61"/>
      <c r="BN17" s="61"/>
      <c r="BO17" s="61"/>
      <c r="BP17" s="61"/>
      <c r="BQ17" s="61"/>
      <c r="BR17" s="61"/>
      <c r="BS17" s="61"/>
      <c r="BT17" s="61"/>
      <c r="BU17" s="61"/>
      <c r="BV17" s="61"/>
      <c r="BW17" s="61"/>
      <c r="BX17" s="61"/>
      <c r="BY17" s="61"/>
      <c r="BZ17" s="62"/>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0"/>
      <c r="BM18" s="61"/>
      <c r="BN18" s="61"/>
      <c r="BO18" s="61"/>
      <c r="BP18" s="61"/>
      <c r="BQ18" s="61"/>
      <c r="BR18" s="61"/>
      <c r="BS18" s="61"/>
      <c r="BT18" s="61"/>
      <c r="BU18" s="61"/>
      <c r="BV18" s="61"/>
      <c r="BW18" s="61"/>
      <c r="BX18" s="61"/>
      <c r="BY18" s="61"/>
      <c r="BZ18" s="62"/>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0"/>
      <c r="BM19" s="61"/>
      <c r="BN19" s="61"/>
      <c r="BO19" s="61"/>
      <c r="BP19" s="61"/>
      <c r="BQ19" s="61"/>
      <c r="BR19" s="61"/>
      <c r="BS19" s="61"/>
      <c r="BT19" s="61"/>
      <c r="BU19" s="61"/>
      <c r="BV19" s="61"/>
      <c r="BW19" s="61"/>
      <c r="BX19" s="61"/>
      <c r="BY19" s="61"/>
      <c r="BZ19" s="62"/>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0"/>
      <c r="BM20" s="61"/>
      <c r="BN20" s="61"/>
      <c r="BO20" s="61"/>
      <c r="BP20" s="61"/>
      <c r="BQ20" s="61"/>
      <c r="BR20" s="61"/>
      <c r="BS20" s="61"/>
      <c r="BT20" s="61"/>
      <c r="BU20" s="61"/>
      <c r="BV20" s="61"/>
      <c r="BW20" s="61"/>
      <c r="BX20" s="61"/>
      <c r="BY20" s="61"/>
      <c r="BZ20" s="62"/>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0"/>
      <c r="BM21" s="61"/>
      <c r="BN21" s="61"/>
      <c r="BO21" s="61"/>
      <c r="BP21" s="61"/>
      <c r="BQ21" s="61"/>
      <c r="BR21" s="61"/>
      <c r="BS21" s="61"/>
      <c r="BT21" s="61"/>
      <c r="BU21" s="61"/>
      <c r="BV21" s="61"/>
      <c r="BW21" s="61"/>
      <c r="BX21" s="61"/>
      <c r="BY21" s="61"/>
      <c r="BZ21" s="62"/>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0"/>
      <c r="BM22" s="61"/>
      <c r="BN22" s="61"/>
      <c r="BO22" s="61"/>
      <c r="BP22" s="61"/>
      <c r="BQ22" s="61"/>
      <c r="BR22" s="61"/>
      <c r="BS22" s="61"/>
      <c r="BT22" s="61"/>
      <c r="BU22" s="61"/>
      <c r="BV22" s="61"/>
      <c r="BW22" s="61"/>
      <c r="BX22" s="61"/>
      <c r="BY22" s="61"/>
      <c r="BZ22" s="62"/>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0"/>
      <c r="BM23" s="61"/>
      <c r="BN23" s="61"/>
      <c r="BO23" s="61"/>
      <c r="BP23" s="61"/>
      <c r="BQ23" s="61"/>
      <c r="BR23" s="61"/>
      <c r="BS23" s="61"/>
      <c r="BT23" s="61"/>
      <c r="BU23" s="61"/>
      <c r="BV23" s="61"/>
      <c r="BW23" s="61"/>
      <c r="BX23" s="61"/>
      <c r="BY23" s="61"/>
      <c r="BZ23" s="62"/>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0"/>
      <c r="BM24" s="61"/>
      <c r="BN24" s="61"/>
      <c r="BO24" s="61"/>
      <c r="BP24" s="61"/>
      <c r="BQ24" s="61"/>
      <c r="BR24" s="61"/>
      <c r="BS24" s="61"/>
      <c r="BT24" s="61"/>
      <c r="BU24" s="61"/>
      <c r="BV24" s="61"/>
      <c r="BW24" s="61"/>
      <c r="BX24" s="61"/>
      <c r="BY24" s="61"/>
      <c r="BZ24" s="62"/>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0"/>
      <c r="BM25" s="61"/>
      <c r="BN25" s="61"/>
      <c r="BO25" s="61"/>
      <c r="BP25" s="61"/>
      <c r="BQ25" s="61"/>
      <c r="BR25" s="61"/>
      <c r="BS25" s="61"/>
      <c r="BT25" s="61"/>
      <c r="BU25" s="61"/>
      <c r="BV25" s="61"/>
      <c r="BW25" s="61"/>
      <c r="BX25" s="61"/>
      <c r="BY25" s="61"/>
      <c r="BZ25" s="62"/>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0"/>
      <c r="BM26" s="61"/>
      <c r="BN26" s="61"/>
      <c r="BO26" s="61"/>
      <c r="BP26" s="61"/>
      <c r="BQ26" s="61"/>
      <c r="BR26" s="61"/>
      <c r="BS26" s="61"/>
      <c r="BT26" s="61"/>
      <c r="BU26" s="61"/>
      <c r="BV26" s="61"/>
      <c r="BW26" s="61"/>
      <c r="BX26" s="61"/>
      <c r="BY26" s="61"/>
      <c r="BZ26" s="62"/>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0"/>
      <c r="BM27" s="61"/>
      <c r="BN27" s="61"/>
      <c r="BO27" s="61"/>
      <c r="BP27" s="61"/>
      <c r="BQ27" s="61"/>
      <c r="BR27" s="61"/>
      <c r="BS27" s="61"/>
      <c r="BT27" s="61"/>
      <c r="BU27" s="61"/>
      <c r="BV27" s="61"/>
      <c r="BW27" s="61"/>
      <c r="BX27" s="61"/>
      <c r="BY27" s="61"/>
      <c r="BZ27" s="62"/>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0"/>
      <c r="BM28" s="61"/>
      <c r="BN28" s="61"/>
      <c r="BO28" s="61"/>
      <c r="BP28" s="61"/>
      <c r="BQ28" s="61"/>
      <c r="BR28" s="61"/>
      <c r="BS28" s="61"/>
      <c r="BT28" s="61"/>
      <c r="BU28" s="61"/>
      <c r="BV28" s="61"/>
      <c r="BW28" s="61"/>
      <c r="BX28" s="61"/>
      <c r="BY28" s="61"/>
      <c r="BZ28" s="62"/>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0"/>
      <c r="BM29" s="61"/>
      <c r="BN29" s="61"/>
      <c r="BO29" s="61"/>
      <c r="BP29" s="61"/>
      <c r="BQ29" s="61"/>
      <c r="BR29" s="61"/>
      <c r="BS29" s="61"/>
      <c r="BT29" s="61"/>
      <c r="BU29" s="61"/>
      <c r="BV29" s="61"/>
      <c r="BW29" s="61"/>
      <c r="BX29" s="61"/>
      <c r="BY29" s="61"/>
      <c r="BZ29" s="62"/>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0"/>
      <c r="BM30" s="61"/>
      <c r="BN30" s="61"/>
      <c r="BO30" s="61"/>
      <c r="BP30" s="61"/>
      <c r="BQ30" s="61"/>
      <c r="BR30" s="61"/>
      <c r="BS30" s="61"/>
      <c r="BT30" s="61"/>
      <c r="BU30" s="61"/>
      <c r="BV30" s="61"/>
      <c r="BW30" s="61"/>
      <c r="BX30" s="61"/>
      <c r="BY30" s="61"/>
      <c r="BZ30" s="62"/>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0"/>
      <c r="BM31" s="61"/>
      <c r="BN31" s="61"/>
      <c r="BO31" s="61"/>
      <c r="BP31" s="61"/>
      <c r="BQ31" s="61"/>
      <c r="BR31" s="61"/>
      <c r="BS31" s="61"/>
      <c r="BT31" s="61"/>
      <c r="BU31" s="61"/>
      <c r="BV31" s="61"/>
      <c r="BW31" s="61"/>
      <c r="BX31" s="61"/>
      <c r="BY31" s="61"/>
      <c r="BZ31" s="62"/>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0"/>
      <c r="BM32" s="61"/>
      <c r="BN32" s="61"/>
      <c r="BO32" s="61"/>
      <c r="BP32" s="61"/>
      <c r="BQ32" s="61"/>
      <c r="BR32" s="61"/>
      <c r="BS32" s="61"/>
      <c r="BT32" s="61"/>
      <c r="BU32" s="61"/>
      <c r="BV32" s="61"/>
      <c r="BW32" s="61"/>
      <c r="BX32" s="61"/>
      <c r="BY32" s="61"/>
      <c r="BZ32" s="62"/>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0"/>
      <c r="BM33" s="61"/>
      <c r="BN33" s="61"/>
      <c r="BO33" s="61"/>
      <c r="BP33" s="61"/>
      <c r="BQ33" s="61"/>
      <c r="BR33" s="61"/>
      <c r="BS33" s="61"/>
      <c r="BT33" s="61"/>
      <c r="BU33" s="61"/>
      <c r="BV33" s="61"/>
      <c r="BW33" s="61"/>
      <c r="BX33" s="61"/>
      <c r="BY33" s="61"/>
      <c r="BZ33" s="62"/>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0"/>
      <c r="BM34" s="61"/>
      <c r="BN34" s="61"/>
      <c r="BO34" s="61"/>
      <c r="BP34" s="61"/>
      <c r="BQ34" s="61"/>
      <c r="BR34" s="61"/>
      <c r="BS34" s="61"/>
      <c r="BT34" s="61"/>
      <c r="BU34" s="61"/>
      <c r="BV34" s="61"/>
      <c r="BW34" s="61"/>
      <c r="BX34" s="61"/>
      <c r="BY34" s="61"/>
      <c r="BZ34" s="62"/>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0"/>
      <c r="BM35" s="61"/>
      <c r="BN35" s="61"/>
      <c r="BO35" s="61"/>
      <c r="BP35" s="61"/>
      <c r="BQ35" s="61"/>
      <c r="BR35" s="61"/>
      <c r="BS35" s="61"/>
      <c r="BT35" s="61"/>
      <c r="BU35" s="61"/>
      <c r="BV35" s="61"/>
      <c r="BW35" s="61"/>
      <c r="BX35" s="61"/>
      <c r="BY35" s="61"/>
      <c r="BZ35" s="62"/>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0"/>
      <c r="BM36" s="61"/>
      <c r="BN36" s="61"/>
      <c r="BO36" s="61"/>
      <c r="BP36" s="61"/>
      <c r="BQ36" s="61"/>
      <c r="BR36" s="61"/>
      <c r="BS36" s="61"/>
      <c r="BT36" s="61"/>
      <c r="BU36" s="61"/>
      <c r="BV36" s="61"/>
      <c r="BW36" s="61"/>
      <c r="BX36" s="61"/>
      <c r="BY36" s="61"/>
      <c r="BZ36" s="62"/>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0"/>
      <c r="BM37" s="61"/>
      <c r="BN37" s="61"/>
      <c r="BO37" s="61"/>
      <c r="BP37" s="61"/>
      <c r="BQ37" s="61"/>
      <c r="BR37" s="61"/>
      <c r="BS37" s="61"/>
      <c r="BT37" s="61"/>
      <c r="BU37" s="61"/>
      <c r="BV37" s="61"/>
      <c r="BW37" s="61"/>
      <c r="BX37" s="61"/>
      <c r="BY37" s="61"/>
      <c r="BZ37" s="62"/>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0"/>
      <c r="BM38" s="61"/>
      <c r="BN38" s="61"/>
      <c r="BO38" s="61"/>
      <c r="BP38" s="61"/>
      <c r="BQ38" s="61"/>
      <c r="BR38" s="61"/>
      <c r="BS38" s="61"/>
      <c r="BT38" s="61"/>
      <c r="BU38" s="61"/>
      <c r="BV38" s="61"/>
      <c r="BW38" s="61"/>
      <c r="BX38" s="61"/>
      <c r="BY38" s="61"/>
      <c r="BZ38" s="62"/>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0"/>
      <c r="BM39" s="61"/>
      <c r="BN39" s="61"/>
      <c r="BO39" s="61"/>
      <c r="BP39" s="61"/>
      <c r="BQ39" s="61"/>
      <c r="BR39" s="61"/>
      <c r="BS39" s="61"/>
      <c r="BT39" s="61"/>
      <c r="BU39" s="61"/>
      <c r="BV39" s="61"/>
      <c r="BW39" s="61"/>
      <c r="BX39" s="61"/>
      <c r="BY39" s="61"/>
      <c r="BZ39" s="62"/>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0"/>
      <c r="BM40" s="61"/>
      <c r="BN40" s="61"/>
      <c r="BO40" s="61"/>
      <c r="BP40" s="61"/>
      <c r="BQ40" s="61"/>
      <c r="BR40" s="61"/>
      <c r="BS40" s="61"/>
      <c r="BT40" s="61"/>
      <c r="BU40" s="61"/>
      <c r="BV40" s="61"/>
      <c r="BW40" s="61"/>
      <c r="BX40" s="61"/>
      <c r="BY40" s="61"/>
      <c r="BZ40" s="62"/>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0"/>
      <c r="BM41" s="61"/>
      <c r="BN41" s="61"/>
      <c r="BO41" s="61"/>
      <c r="BP41" s="61"/>
      <c r="BQ41" s="61"/>
      <c r="BR41" s="61"/>
      <c r="BS41" s="61"/>
      <c r="BT41" s="61"/>
      <c r="BU41" s="61"/>
      <c r="BV41" s="61"/>
      <c r="BW41" s="61"/>
      <c r="BX41" s="61"/>
      <c r="BY41" s="61"/>
      <c r="BZ41" s="62"/>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0"/>
      <c r="BM42" s="61"/>
      <c r="BN42" s="61"/>
      <c r="BO42" s="61"/>
      <c r="BP42" s="61"/>
      <c r="BQ42" s="61"/>
      <c r="BR42" s="61"/>
      <c r="BS42" s="61"/>
      <c r="BT42" s="61"/>
      <c r="BU42" s="61"/>
      <c r="BV42" s="61"/>
      <c r="BW42" s="61"/>
      <c r="BX42" s="61"/>
      <c r="BY42" s="61"/>
      <c r="BZ42" s="62"/>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0"/>
      <c r="BM43" s="61"/>
      <c r="BN43" s="61"/>
      <c r="BO43" s="61"/>
      <c r="BP43" s="61"/>
      <c r="BQ43" s="61"/>
      <c r="BR43" s="61"/>
      <c r="BS43" s="61"/>
      <c r="BT43" s="61"/>
      <c r="BU43" s="61"/>
      <c r="BV43" s="61"/>
      <c r="BW43" s="61"/>
      <c r="BX43" s="61"/>
      <c r="BY43" s="61"/>
      <c r="BZ43" s="62"/>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3"/>
      <c r="BM44" s="64"/>
      <c r="BN44" s="64"/>
      <c r="BO44" s="64"/>
      <c r="BP44" s="64"/>
      <c r="BQ44" s="64"/>
      <c r="BR44" s="64"/>
      <c r="BS44" s="64"/>
      <c r="BT44" s="64"/>
      <c r="BU44" s="64"/>
      <c r="BV44" s="64"/>
      <c r="BW44" s="64"/>
      <c r="BX44" s="64"/>
      <c r="BY44" s="64"/>
      <c r="BZ44" s="65"/>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0" t="s">
        <v>113</v>
      </c>
      <c r="BM47" s="61"/>
      <c r="BN47" s="61"/>
      <c r="BO47" s="61"/>
      <c r="BP47" s="61"/>
      <c r="BQ47" s="61"/>
      <c r="BR47" s="61"/>
      <c r="BS47" s="61"/>
      <c r="BT47" s="61"/>
      <c r="BU47" s="61"/>
      <c r="BV47" s="61"/>
      <c r="BW47" s="61"/>
      <c r="BX47" s="61"/>
      <c r="BY47" s="61"/>
      <c r="BZ47" s="62"/>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0"/>
      <c r="BM48" s="61"/>
      <c r="BN48" s="61"/>
      <c r="BO48" s="61"/>
      <c r="BP48" s="61"/>
      <c r="BQ48" s="61"/>
      <c r="BR48" s="61"/>
      <c r="BS48" s="61"/>
      <c r="BT48" s="61"/>
      <c r="BU48" s="61"/>
      <c r="BV48" s="61"/>
      <c r="BW48" s="61"/>
      <c r="BX48" s="61"/>
      <c r="BY48" s="61"/>
      <c r="BZ48" s="62"/>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0"/>
      <c r="BM49" s="61"/>
      <c r="BN49" s="61"/>
      <c r="BO49" s="61"/>
      <c r="BP49" s="61"/>
      <c r="BQ49" s="61"/>
      <c r="BR49" s="61"/>
      <c r="BS49" s="61"/>
      <c r="BT49" s="61"/>
      <c r="BU49" s="61"/>
      <c r="BV49" s="61"/>
      <c r="BW49" s="61"/>
      <c r="BX49" s="61"/>
      <c r="BY49" s="61"/>
      <c r="BZ49" s="62"/>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0"/>
      <c r="BM50" s="61"/>
      <c r="BN50" s="61"/>
      <c r="BO50" s="61"/>
      <c r="BP50" s="61"/>
      <c r="BQ50" s="61"/>
      <c r="BR50" s="61"/>
      <c r="BS50" s="61"/>
      <c r="BT50" s="61"/>
      <c r="BU50" s="61"/>
      <c r="BV50" s="61"/>
      <c r="BW50" s="61"/>
      <c r="BX50" s="61"/>
      <c r="BY50" s="61"/>
      <c r="BZ50" s="62"/>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0"/>
      <c r="BM51" s="61"/>
      <c r="BN51" s="61"/>
      <c r="BO51" s="61"/>
      <c r="BP51" s="61"/>
      <c r="BQ51" s="61"/>
      <c r="BR51" s="61"/>
      <c r="BS51" s="61"/>
      <c r="BT51" s="61"/>
      <c r="BU51" s="61"/>
      <c r="BV51" s="61"/>
      <c r="BW51" s="61"/>
      <c r="BX51" s="61"/>
      <c r="BY51" s="61"/>
      <c r="BZ51" s="62"/>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0"/>
      <c r="BM52" s="61"/>
      <c r="BN52" s="61"/>
      <c r="BO52" s="61"/>
      <c r="BP52" s="61"/>
      <c r="BQ52" s="61"/>
      <c r="BR52" s="61"/>
      <c r="BS52" s="61"/>
      <c r="BT52" s="61"/>
      <c r="BU52" s="61"/>
      <c r="BV52" s="61"/>
      <c r="BW52" s="61"/>
      <c r="BX52" s="61"/>
      <c r="BY52" s="61"/>
      <c r="BZ52" s="62"/>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0"/>
      <c r="BM53" s="61"/>
      <c r="BN53" s="61"/>
      <c r="BO53" s="61"/>
      <c r="BP53" s="61"/>
      <c r="BQ53" s="61"/>
      <c r="BR53" s="61"/>
      <c r="BS53" s="61"/>
      <c r="BT53" s="61"/>
      <c r="BU53" s="61"/>
      <c r="BV53" s="61"/>
      <c r="BW53" s="61"/>
      <c r="BX53" s="61"/>
      <c r="BY53" s="61"/>
      <c r="BZ53" s="62"/>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0"/>
      <c r="BM54" s="61"/>
      <c r="BN54" s="61"/>
      <c r="BO54" s="61"/>
      <c r="BP54" s="61"/>
      <c r="BQ54" s="61"/>
      <c r="BR54" s="61"/>
      <c r="BS54" s="61"/>
      <c r="BT54" s="61"/>
      <c r="BU54" s="61"/>
      <c r="BV54" s="61"/>
      <c r="BW54" s="61"/>
      <c r="BX54" s="61"/>
      <c r="BY54" s="61"/>
      <c r="BZ54" s="62"/>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0"/>
      <c r="BM55" s="61"/>
      <c r="BN55" s="61"/>
      <c r="BO55" s="61"/>
      <c r="BP55" s="61"/>
      <c r="BQ55" s="61"/>
      <c r="BR55" s="61"/>
      <c r="BS55" s="61"/>
      <c r="BT55" s="61"/>
      <c r="BU55" s="61"/>
      <c r="BV55" s="61"/>
      <c r="BW55" s="61"/>
      <c r="BX55" s="61"/>
      <c r="BY55" s="61"/>
      <c r="BZ55" s="62"/>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0"/>
      <c r="BM56" s="61"/>
      <c r="BN56" s="61"/>
      <c r="BO56" s="61"/>
      <c r="BP56" s="61"/>
      <c r="BQ56" s="61"/>
      <c r="BR56" s="61"/>
      <c r="BS56" s="61"/>
      <c r="BT56" s="61"/>
      <c r="BU56" s="61"/>
      <c r="BV56" s="61"/>
      <c r="BW56" s="61"/>
      <c r="BX56" s="61"/>
      <c r="BY56" s="61"/>
      <c r="BZ56" s="62"/>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0"/>
      <c r="BM57" s="61"/>
      <c r="BN57" s="61"/>
      <c r="BO57" s="61"/>
      <c r="BP57" s="61"/>
      <c r="BQ57" s="61"/>
      <c r="BR57" s="61"/>
      <c r="BS57" s="61"/>
      <c r="BT57" s="61"/>
      <c r="BU57" s="61"/>
      <c r="BV57" s="61"/>
      <c r="BW57" s="61"/>
      <c r="BX57" s="61"/>
      <c r="BY57" s="61"/>
      <c r="BZ57" s="62"/>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0"/>
      <c r="BM58" s="61"/>
      <c r="BN58" s="61"/>
      <c r="BO58" s="61"/>
      <c r="BP58" s="61"/>
      <c r="BQ58" s="61"/>
      <c r="BR58" s="61"/>
      <c r="BS58" s="61"/>
      <c r="BT58" s="61"/>
      <c r="BU58" s="61"/>
      <c r="BV58" s="61"/>
      <c r="BW58" s="61"/>
      <c r="BX58" s="61"/>
      <c r="BY58" s="61"/>
      <c r="BZ58" s="62"/>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0"/>
      <c r="BM59" s="61"/>
      <c r="BN59" s="61"/>
      <c r="BO59" s="61"/>
      <c r="BP59" s="61"/>
      <c r="BQ59" s="61"/>
      <c r="BR59" s="61"/>
      <c r="BS59" s="61"/>
      <c r="BT59" s="61"/>
      <c r="BU59" s="61"/>
      <c r="BV59" s="61"/>
      <c r="BW59" s="61"/>
      <c r="BX59" s="61"/>
      <c r="BY59" s="61"/>
      <c r="BZ59" s="62"/>
    </row>
    <row r="60" spans="1:78" ht="13.5" customHeight="1" x14ac:dyDescent="0.15">
      <c r="A60" s="2"/>
      <c r="B60" s="57" t="s">
        <v>28</v>
      </c>
      <c r="C60" s="58"/>
      <c r="D60" s="58"/>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8"/>
      <c r="AM60" s="58"/>
      <c r="AN60" s="58"/>
      <c r="AO60" s="58"/>
      <c r="AP60" s="58"/>
      <c r="AQ60" s="58"/>
      <c r="AR60" s="58"/>
      <c r="AS60" s="58"/>
      <c r="AT60" s="58"/>
      <c r="AU60" s="58"/>
      <c r="AV60" s="58"/>
      <c r="AW60" s="58"/>
      <c r="AX60" s="58"/>
      <c r="AY60" s="58"/>
      <c r="AZ60" s="58"/>
      <c r="BA60" s="58"/>
      <c r="BB60" s="58"/>
      <c r="BC60" s="58"/>
      <c r="BD60" s="58"/>
      <c r="BE60" s="58"/>
      <c r="BF60" s="58"/>
      <c r="BG60" s="58"/>
      <c r="BH60" s="58"/>
      <c r="BI60" s="58"/>
      <c r="BJ60" s="59"/>
      <c r="BK60" s="2"/>
      <c r="BL60" s="60"/>
      <c r="BM60" s="61"/>
      <c r="BN60" s="61"/>
      <c r="BO60" s="61"/>
      <c r="BP60" s="61"/>
      <c r="BQ60" s="61"/>
      <c r="BR60" s="61"/>
      <c r="BS60" s="61"/>
      <c r="BT60" s="61"/>
      <c r="BU60" s="61"/>
      <c r="BV60" s="61"/>
      <c r="BW60" s="61"/>
      <c r="BX60" s="61"/>
      <c r="BY60" s="61"/>
      <c r="BZ60" s="62"/>
    </row>
    <row r="61" spans="1:78" ht="13.5" customHeight="1" x14ac:dyDescent="0.15">
      <c r="A61" s="2"/>
      <c r="B61" s="57"/>
      <c r="C61" s="58"/>
      <c r="D61" s="58"/>
      <c r="E61" s="58"/>
      <c r="F61" s="58"/>
      <c r="G61" s="58"/>
      <c r="H61" s="58"/>
      <c r="I61" s="58"/>
      <c r="J61" s="58"/>
      <c r="K61" s="58"/>
      <c r="L61" s="58"/>
      <c r="M61" s="58"/>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8"/>
      <c r="AM61" s="58"/>
      <c r="AN61" s="58"/>
      <c r="AO61" s="58"/>
      <c r="AP61" s="58"/>
      <c r="AQ61" s="58"/>
      <c r="AR61" s="58"/>
      <c r="AS61" s="58"/>
      <c r="AT61" s="58"/>
      <c r="AU61" s="58"/>
      <c r="AV61" s="58"/>
      <c r="AW61" s="58"/>
      <c r="AX61" s="58"/>
      <c r="AY61" s="58"/>
      <c r="AZ61" s="58"/>
      <c r="BA61" s="58"/>
      <c r="BB61" s="58"/>
      <c r="BC61" s="58"/>
      <c r="BD61" s="58"/>
      <c r="BE61" s="58"/>
      <c r="BF61" s="58"/>
      <c r="BG61" s="58"/>
      <c r="BH61" s="58"/>
      <c r="BI61" s="58"/>
      <c r="BJ61" s="59"/>
      <c r="BK61" s="2"/>
      <c r="BL61" s="60"/>
      <c r="BM61" s="61"/>
      <c r="BN61" s="61"/>
      <c r="BO61" s="61"/>
      <c r="BP61" s="61"/>
      <c r="BQ61" s="61"/>
      <c r="BR61" s="61"/>
      <c r="BS61" s="61"/>
      <c r="BT61" s="61"/>
      <c r="BU61" s="61"/>
      <c r="BV61" s="61"/>
      <c r="BW61" s="61"/>
      <c r="BX61" s="61"/>
      <c r="BY61" s="61"/>
      <c r="BZ61" s="62"/>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0"/>
      <c r="BM62" s="61"/>
      <c r="BN62" s="61"/>
      <c r="BO62" s="61"/>
      <c r="BP62" s="61"/>
      <c r="BQ62" s="61"/>
      <c r="BR62" s="61"/>
      <c r="BS62" s="61"/>
      <c r="BT62" s="61"/>
      <c r="BU62" s="61"/>
      <c r="BV62" s="61"/>
      <c r="BW62" s="61"/>
      <c r="BX62" s="61"/>
      <c r="BY62" s="61"/>
      <c r="BZ62" s="62"/>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3"/>
      <c r="BM63" s="64"/>
      <c r="BN63" s="64"/>
      <c r="BO63" s="64"/>
      <c r="BP63" s="64"/>
      <c r="BQ63" s="64"/>
      <c r="BR63" s="64"/>
      <c r="BS63" s="64"/>
      <c r="BT63" s="64"/>
      <c r="BU63" s="64"/>
      <c r="BV63" s="64"/>
      <c r="BW63" s="64"/>
      <c r="BX63" s="64"/>
      <c r="BY63" s="64"/>
      <c r="BZ63" s="65"/>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79" t="s">
        <v>115</v>
      </c>
      <c r="BM66" s="80"/>
      <c r="BN66" s="80"/>
      <c r="BO66" s="80"/>
      <c r="BP66" s="80"/>
      <c r="BQ66" s="80"/>
      <c r="BR66" s="80"/>
      <c r="BS66" s="80"/>
      <c r="BT66" s="80"/>
      <c r="BU66" s="80"/>
      <c r="BV66" s="80"/>
      <c r="BW66" s="80"/>
      <c r="BX66" s="80"/>
      <c r="BY66" s="80"/>
      <c r="BZ66" s="81"/>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79"/>
      <c r="BM67" s="80"/>
      <c r="BN67" s="80"/>
      <c r="BO67" s="80"/>
      <c r="BP67" s="80"/>
      <c r="BQ67" s="80"/>
      <c r="BR67" s="80"/>
      <c r="BS67" s="80"/>
      <c r="BT67" s="80"/>
      <c r="BU67" s="80"/>
      <c r="BV67" s="80"/>
      <c r="BW67" s="80"/>
      <c r="BX67" s="80"/>
      <c r="BY67" s="80"/>
      <c r="BZ67" s="81"/>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79"/>
      <c r="BM68" s="80"/>
      <c r="BN68" s="80"/>
      <c r="BO68" s="80"/>
      <c r="BP68" s="80"/>
      <c r="BQ68" s="80"/>
      <c r="BR68" s="80"/>
      <c r="BS68" s="80"/>
      <c r="BT68" s="80"/>
      <c r="BU68" s="80"/>
      <c r="BV68" s="80"/>
      <c r="BW68" s="80"/>
      <c r="BX68" s="80"/>
      <c r="BY68" s="80"/>
      <c r="BZ68" s="81"/>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79"/>
      <c r="BM69" s="80"/>
      <c r="BN69" s="80"/>
      <c r="BO69" s="80"/>
      <c r="BP69" s="80"/>
      <c r="BQ69" s="80"/>
      <c r="BR69" s="80"/>
      <c r="BS69" s="80"/>
      <c r="BT69" s="80"/>
      <c r="BU69" s="80"/>
      <c r="BV69" s="80"/>
      <c r="BW69" s="80"/>
      <c r="BX69" s="80"/>
      <c r="BY69" s="80"/>
      <c r="BZ69" s="81"/>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79"/>
      <c r="BM70" s="80"/>
      <c r="BN70" s="80"/>
      <c r="BO70" s="80"/>
      <c r="BP70" s="80"/>
      <c r="BQ70" s="80"/>
      <c r="BR70" s="80"/>
      <c r="BS70" s="80"/>
      <c r="BT70" s="80"/>
      <c r="BU70" s="80"/>
      <c r="BV70" s="80"/>
      <c r="BW70" s="80"/>
      <c r="BX70" s="80"/>
      <c r="BY70" s="80"/>
      <c r="BZ70" s="81"/>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79"/>
      <c r="BM71" s="80"/>
      <c r="BN71" s="80"/>
      <c r="BO71" s="80"/>
      <c r="BP71" s="80"/>
      <c r="BQ71" s="80"/>
      <c r="BR71" s="80"/>
      <c r="BS71" s="80"/>
      <c r="BT71" s="80"/>
      <c r="BU71" s="80"/>
      <c r="BV71" s="80"/>
      <c r="BW71" s="80"/>
      <c r="BX71" s="80"/>
      <c r="BY71" s="80"/>
      <c r="BZ71" s="81"/>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79"/>
      <c r="BM72" s="80"/>
      <c r="BN72" s="80"/>
      <c r="BO72" s="80"/>
      <c r="BP72" s="80"/>
      <c r="BQ72" s="80"/>
      <c r="BR72" s="80"/>
      <c r="BS72" s="80"/>
      <c r="BT72" s="80"/>
      <c r="BU72" s="80"/>
      <c r="BV72" s="80"/>
      <c r="BW72" s="80"/>
      <c r="BX72" s="80"/>
      <c r="BY72" s="80"/>
      <c r="BZ72" s="81"/>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79"/>
      <c r="BM73" s="80"/>
      <c r="BN73" s="80"/>
      <c r="BO73" s="80"/>
      <c r="BP73" s="80"/>
      <c r="BQ73" s="80"/>
      <c r="BR73" s="80"/>
      <c r="BS73" s="80"/>
      <c r="BT73" s="80"/>
      <c r="BU73" s="80"/>
      <c r="BV73" s="80"/>
      <c r="BW73" s="80"/>
      <c r="BX73" s="80"/>
      <c r="BY73" s="80"/>
      <c r="BZ73" s="81"/>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79"/>
      <c r="BM74" s="80"/>
      <c r="BN74" s="80"/>
      <c r="BO74" s="80"/>
      <c r="BP74" s="80"/>
      <c r="BQ74" s="80"/>
      <c r="BR74" s="80"/>
      <c r="BS74" s="80"/>
      <c r="BT74" s="80"/>
      <c r="BU74" s="80"/>
      <c r="BV74" s="80"/>
      <c r="BW74" s="80"/>
      <c r="BX74" s="80"/>
      <c r="BY74" s="80"/>
      <c r="BZ74" s="81"/>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79"/>
      <c r="BM75" s="80"/>
      <c r="BN75" s="80"/>
      <c r="BO75" s="80"/>
      <c r="BP75" s="80"/>
      <c r="BQ75" s="80"/>
      <c r="BR75" s="80"/>
      <c r="BS75" s="80"/>
      <c r="BT75" s="80"/>
      <c r="BU75" s="80"/>
      <c r="BV75" s="80"/>
      <c r="BW75" s="80"/>
      <c r="BX75" s="80"/>
      <c r="BY75" s="80"/>
      <c r="BZ75" s="81"/>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79"/>
      <c r="BM76" s="80"/>
      <c r="BN76" s="80"/>
      <c r="BO76" s="80"/>
      <c r="BP76" s="80"/>
      <c r="BQ76" s="80"/>
      <c r="BR76" s="80"/>
      <c r="BS76" s="80"/>
      <c r="BT76" s="80"/>
      <c r="BU76" s="80"/>
      <c r="BV76" s="80"/>
      <c r="BW76" s="80"/>
      <c r="BX76" s="80"/>
      <c r="BY76" s="80"/>
      <c r="BZ76" s="81"/>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79"/>
      <c r="BM77" s="80"/>
      <c r="BN77" s="80"/>
      <c r="BO77" s="80"/>
      <c r="BP77" s="80"/>
      <c r="BQ77" s="80"/>
      <c r="BR77" s="80"/>
      <c r="BS77" s="80"/>
      <c r="BT77" s="80"/>
      <c r="BU77" s="80"/>
      <c r="BV77" s="80"/>
      <c r="BW77" s="80"/>
      <c r="BX77" s="80"/>
      <c r="BY77" s="80"/>
      <c r="BZ77" s="81"/>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79"/>
      <c r="BM78" s="80"/>
      <c r="BN78" s="80"/>
      <c r="BO78" s="80"/>
      <c r="BP78" s="80"/>
      <c r="BQ78" s="80"/>
      <c r="BR78" s="80"/>
      <c r="BS78" s="80"/>
      <c r="BT78" s="80"/>
      <c r="BU78" s="80"/>
      <c r="BV78" s="80"/>
      <c r="BW78" s="80"/>
      <c r="BX78" s="80"/>
      <c r="BY78" s="80"/>
      <c r="BZ78" s="81"/>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79"/>
      <c r="BM79" s="80"/>
      <c r="BN79" s="80"/>
      <c r="BO79" s="80"/>
      <c r="BP79" s="80"/>
      <c r="BQ79" s="80"/>
      <c r="BR79" s="80"/>
      <c r="BS79" s="80"/>
      <c r="BT79" s="80"/>
      <c r="BU79" s="80"/>
      <c r="BV79" s="80"/>
      <c r="BW79" s="80"/>
      <c r="BX79" s="80"/>
      <c r="BY79" s="80"/>
      <c r="BZ79" s="81"/>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79"/>
      <c r="BM80" s="80"/>
      <c r="BN80" s="80"/>
      <c r="BO80" s="80"/>
      <c r="BP80" s="80"/>
      <c r="BQ80" s="80"/>
      <c r="BR80" s="80"/>
      <c r="BS80" s="80"/>
      <c r="BT80" s="80"/>
      <c r="BU80" s="80"/>
      <c r="BV80" s="80"/>
      <c r="BW80" s="80"/>
      <c r="BX80" s="80"/>
      <c r="BY80" s="80"/>
      <c r="BZ80" s="81"/>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79"/>
      <c r="BM81" s="80"/>
      <c r="BN81" s="80"/>
      <c r="BO81" s="80"/>
      <c r="BP81" s="80"/>
      <c r="BQ81" s="80"/>
      <c r="BR81" s="80"/>
      <c r="BS81" s="80"/>
      <c r="BT81" s="80"/>
      <c r="BU81" s="80"/>
      <c r="BV81" s="80"/>
      <c r="BW81" s="80"/>
      <c r="BX81" s="80"/>
      <c r="BY81" s="80"/>
      <c r="BZ81" s="81"/>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82"/>
      <c r="BM82" s="83"/>
      <c r="BN82" s="83"/>
      <c r="BO82" s="83"/>
      <c r="BP82" s="83"/>
      <c r="BQ82" s="83"/>
      <c r="BR82" s="83"/>
      <c r="BS82" s="83"/>
      <c r="BT82" s="83"/>
      <c r="BU82" s="83"/>
      <c r="BV82" s="83"/>
      <c r="BW82" s="83"/>
      <c r="BX82" s="83"/>
      <c r="BY82" s="83"/>
      <c r="BZ82" s="84"/>
    </row>
    <row r="83" spans="1:78" x14ac:dyDescent="0.15">
      <c r="C83" s="70" t="s">
        <v>30</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【105.07】</v>
      </c>
      <c r="F85" s="12" t="str">
        <f>データ!AT6</f>
        <v>【63.54】</v>
      </c>
      <c r="G85" s="12" t="str">
        <f>データ!BE6</f>
        <v>【50.90】</v>
      </c>
      <c r="H85" s="12" t="str">
        <f>データ!BP6</f>
        <v>【1,099.15】</v>
      </c>
      <c r="I85" s="12" t="str">
        <f>データ!CA6</f>
        <v>【72.92】</v>
      </c>
      <c r="J85" s="12" t="str">
        <f>データ!CL6</f>
        <v>【225.78】</v>
      </c>
      <c r="K85" s="12" t="str">
        <f>データ!CW6</f>
        <v>【43.17】</v>
      </c>
      <c r="L85" s="12" t="str">
        <f>データ!DH6</f>
        <v>【86.31】</v>
      </c>
      <c r="M85" s="12" t="str">
        <f>データ!DS6</f>
        <v>【30.82】</v>
      </c>
      <c r="N85" s="12" t="str">
        <f>データ!ED6</f>
        <v>【0.06】</v>
      </c>
      <c r="O85" s="12" t="str">
        <f>データ!EO6</f>
        <v>【0.15】</v>
      </c>
    </row>
  </sheetData>
  <sheetProtection algorithmName="SHA-512" hashValue="PA76KDao0igT3WkuHcEWTU99k/RyfVaN6uOI9xmIKBt5O2yQLEQMgMMiucerFVpheZBssDBqFyyLO/PTr2hs+g==" saltValue="U3zY84wtkm/P/B8Ond2tKw==" spinCount="100000" sheet="1" objects="1" scenarios="1" formatCells="0" formatColumns="0" formatRows="0"/>
  <mergeCells count="51">
    <mergeCell ref="BL47:BZ63"/>
    <mergeCell ref="B60:BJ61"/>
    <mergeCell ref="BL64:BZ65"/>
    <mergeCell ref="BL66:BZ82"/>
    <mergeCell ref="C83:BJ83"/>
    <mergeCell ref="AL10:AS10"/>
    <mergeCell ref="AT10:BA10"/>
    <mergeCell ref="BB10:BI10"/>
    <mergeCell ref="BL10:BM10"/>
    <mergeCell ref="BN10:BY10"/>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P9:V9"/>
    <mergeCell ref="W9:AC9"/>
    <mergeCell ref="AD9:AJ9"/>
    <mergeCell ref="AL8:AS8"/>
    <mergeCell ref="AL9:AS9"/>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394050</v>
      </c>
      <c r="D6" s="19">
        <f t="shared" si="3"/>
        <v>46</v>
      </c>
      <c r="E6" s="19">
        <f t="shared" si="3"/>
        <v>17</v>
      </c>
      <c r="F6" s="19">
        <f t="shared" si="3"/>
        <v>4</v>
      </c>
      <c r="G6" s="19">
        <f t="shared" si="3"/>
        <v>0</v>
      </c>
      <c r="H6" s="19" t="str">
        <f t="shared" si="3"/>
        <v>高知県　梼原町</v>
      </c>
      <c r="I6" s="19" t="str">
        <f t="shared" si="3"/>
        <v>法適用</v>
      </c>
      <c r="J6" s="19" t="str">
        <f t="shared" si="3"/>
        <v>下水道事業</v>
      </c>
      <c r="K6" s="19" t="str">
        <f t="shared" si="3"/>
        <v>特定環境保全公共下水道</v>
      </c>
      <c r="L6" s="19" t="str">
        <f t="shared" si="3"/>
        <v>D2</v>
      </c>
      <c r="M6" s="19" t="str">
        <f t="shared" si="3"/>
        <v>非設置</v>
      </c>
      <c r="N6" s="20" t="str">
        <f t="shared" si="3"/>
        <v>-</v>
      </c>
      <c r="O6" s="20">
        <f t="shared" si="3"/>
        <v>70.84</v>
      </c>
      <c r="P6" s="20">
        <f t="shared" si="3"/>
        <v>35.15</v>
      </c>
      <c r="Q6" s="20">
        <f t="shared" si="3"/>
        <v>100</v>
      </c>
      <c r="R6" s="20">
        <f t="shared" si="3"/>
        <v>2200</v>
      </c>
      <c r="S6" s="20">
        <f t="shared" si="3"/>
        <v>3084</v>
      </c>
      <c r="T6" s="20">
        <f t="shared" si="3"/>
        <v>236.45</v>
      </c>
      <c r="U6" s="20">
        <f t="shared" si="3"/>
        <v>13.04</v>
      </c>
      <c r="V6" s="20">
        <f t="shared" si="3"/>
        <v>1072</v>
      </c>
      <c r="W6" s="20">
        <f t="shared" si="3"/>
        <v>0.35</v>
      </c>
      <c r="X6" s="20">
        <f t="shared" si="3"/>
        <v>3062.86</v>
      </c>
      <c r="Y6" s="21" t="str">
        <f>IF(Y7="",NA(),Y7)</f>
        <v>-</v>
      </c>
      <c r="Z6" s="21" t="str">
        <f t="shared" ref="Z6:AH6" si="4">IF(Z7="",NA(),Z7)</f>
        <v>-</v>
      </c>
      <c r="AA6" s="21" t="str">
        <f t="shared" si="4"/>
        <v>-</v>
      </c>
      <c r="AB6" s="21" t="str">
        <f t="shared" si="4"/>
        <v>-</v>
      </c>
      <c r="AC6" s="21">
        <f t="shared" si="4"/>
        <v>101.92</v>
      </c>
      <c r="AD6" s="21" t="str">
        <f t="shared" si="4"/>
        <v>-</v>
      </c>
      <c r="AE6" s="21" t="str">
        <f t="shared" si="4"/>
        <v>-</v>
      </c>
      <c r="AF6" s="21" t="str">
        <f t="shared" si="4"/>
        <v>-</v>
      </c>
      <c r="AG6" s="21" t="str">
        <f t="shared" si="4"/>
        <v>-</v>
      </c>
      <c r="AH6" s="21">
        <f t="shared" si="4"/>
        <v>106.38</v>
      </c>
      <c r="AI6" s="20" t="str">
        <f>IF(AI7="","",IF(AI7="-","【-】","【"&amp;SUBSTITUTE(TEXT(AI7,"#,##0.00"),"-","△")&amp;"】"))</f>
        <v>【105.07】</v>
      </c>
      <c r="AJ6" s="21" t="str">
        <f>IF(AJ7="",NA(),AJ7)</f>
        <v>-</v>
      </c>
      <c r="AK6" s="21" t="str">
        <f t="shared" ref="AK6:AS6" si="5">IF(AK7="",NA(),AK7)</f>
        <v>-</v>
      </c>
      <c r="AL6" s="21" t="str">
        <f t="shared" si="5"/>
        <v>-</v>
      </c>
      <c r="AM6" s="21" t="str">
        <f t="shared" si="5"/>
        <v>-</v>
      </c>
      <c r="AN6" s="20">
        <f t="shared" si="5"/>
        <v>0</v>
      </c>
      <c r="AO6" s="21" t="str">
        <f t="shared" si="5"/>
        <v>-</v>
      </c>
      <c r="AP6" s="21" t="str">
        <f t="shared" si="5"/>
        <v>-</v>
      </c>
      <c r="AQ6" s="21" t="str">
        <f t="shared" si="5"/>
        <v>-</v>
      </c>
      <c r="AR6" s="21" t="str">
        <f t="shared" si="5"/>
        <v>-</v>
      </c>
      <c r="AS6" s="21">
        <f t="shared" si="5"/>
        <v>70.63</v>
      </c>
      <c r="AT6" s="20" t="str">
        <f>IF(AT7="","",IF(AT7="-","【-】","【"&amp;SUBSTITUTE(TEXT(AT7,"#,##0.00"),"-","△")&amp;"】"))</f>
        <v>【63.54】</v>
      </c>
      <c r="AU6" s="21" t="str">
        <f>IF(AU7="",NA(),AU7)</f>
        <v>-</v>
      </c>
      <c r="AV6" s="21" t="str">
        <f t="shared" ref="AV6:BD6" si="6">IF(AV7="",NA(),AV7)</f>
        <v>-</v>
      </c>
      <c r="AW6" s="21" t="str">
        <f t="shared" si="6"/>
        <v>-</v>
      </c>
      <c r="AX6" s="21" t="str">
        <f t="shared" si="6"/>
        <v>-</v>
      </c>
      <c r="AY6" s="21">
        <f t="shared" si="6"/>
        <v>56.76</v>
      </c>
      <c r="AZ6" s="21" t="str">
        <f t="shared" si="6"/>
        <v>-</v>
      </c>
      <c r="BA6" s="21" t="str">
        <f t="shared" si="6"/>
        <v>-</v>
      </c>
      <c r="BB6" s="21" t="str">
        <f t="shared" si="6"/>
        <v>-</v>
      </c>
      <c r="BC6" s="21" t="str">
        <f t="shared" si="6"/>
        <v>-</v>
      </c>
      <c r="BD6" s="21">
        <f t="shared" si="6"/>
        <v>53.28</v>
      </c>
      <c r="BE6" s="20" t="str">
        <f>IF(BE7="","",IF(BE7="-","【-】","【"&amp;SUBSTITUTE(TEXT(BE7,"#,##0.00"),"-","△")&amp;"】"))</f>
        <v>【50.90】</v>
      </c>
      <c r="BF6" s="21" t="str">
        <f>IF(BF7="",NA(),BF7)</f>
        <v>-</v>
      </c>
      <c r="BG6" s="21" t="str">
        <f t="shared" ref="BG6:BO6" si="7">IF(BG7="",NA(),BG7)</f>
        <v>-</v>
      </c>
      <c r="BH6" s="21" t="str">
        <f t="shared" si="7"/>
        <v>-</v>
      </c>
      <c r="BI6" s="21" t="str">
        <f t="shared" si="7"/>
        <v>-</v>
      </c>
      <c r="BJ6" s="20">
        <f t="shared" si="7"/>
        <v>0</v>
      </c>
      <c r="BK6" s="21" t="str">
        <f t="shared" si="7"/>
        <v>-</v>
      </c>
      <c r="BL6" s="21" t="str">
        <f t="shared" si="7"/>
        <v>-</v>
      </c>
      <c r="BM6" s="21" t="str">
        <f t="shared" si="7"/>
        <v>-</v>
      </c>
      <c r="BN6" s="21" t="str">
        <f t="shared" si="7"/>
        <v>-</v>
      </c>
      <c r="BO6" s="21">
        <f t="shared" si="7"/>
        <v>1142.44</v>
      </c>
      <c r="BP6" s="20" t="str">
        <f>IF(BP7="","",IF(BP7="-","【-】","【"&amp;SUBSTITUTE(TEXT(BP7,"#,##0.00"),"-","△")&amp;"】"))</f>
        <v>【1,099.15】</v>
      </c>
      <c r="BQ6" s="21" t="str">
        <f>IF(BQ7="",NA(),BQ7)</f>
        <v>-</v>
      </c>
      <c r="BR6" s="21" t="str">
        <f t="shared" ref="BR6:BZ6" si="8">IF(BR7="",NA(),BR7)</f>
        <v>-</v>
      </c>
      <c r="BS6" s="21" t="str">
        <f t="shared" si="8"/>
        <v>-</v>
      </c>
      <c r="BT6" s="21" t="str">
        <f t="shared" si="8"/>
        <v>-</v>
      </c>
      <c r="BU6" s="21">
        <f t="shared" si="8"/>
        <v>41.49</v>
      </c>
      <c r="BV6" s="21" t="str">
        <f t="shared" si="8"/>
        <v>-</v>
      </c>
      <c r="BW6" s="21" t="str">
        <f t="shared" si="8"/>
        <v>-</v>
      </c>
      <c r="BX6" s="21" t="str">
        <f t="shared" si="8"/>
        <v>-</v>
      </c>
      <c r="BY6" s="21" t="str">
        <f t="shared" si="8"/>
        <v>-</v>
      </c>
      <c r="BZ6" s="21">
        <f t="shared" si="8"/>
        <v>66.63</v>
      </c>
      <c r="CA6" s="20" t="str">
        <f>IF(CA7="","",IF(CA7="-","【-】","【"&amp;SUBSTITUTE(TEXT(CA7,"#,##0.00"),"-","△")&amp;"】"))</f>
        <v>【72.92】</v>
      </c>
      <c r="CB6" s="21" t="str">
        <f>IF(CB7="",NA(),CB7)</f>
        <v>-</v>
      </c>
      <c r="CC6" s="21" t="str">
        <f t="shared" ref="CC6:CK6" si="9">IF(CC7="",NA(),CC7)</f>
        <v>-</v>
      </c>
      <c r="CD6" s="21" t="str">
        <f t="shared" si="9"/>
        <v>-</v>
      </c>
      <c r="CE6" s="21" t="str">
        <f t="shared" si="9"/>
        <v>-</v>
      </c>
      <c r="CF6" s="21">
        <f t="shared" si="9"/>
        <v>276.55</v>
      </c>
      <c r="CG6" s="21" t="str">
        <f t="shared" si="9"/>
        <v>-</v>
      </c>
      <c r="CH6" s="21" t="str">
        <f t="shared" si="9"/>
        <v>-</v>
      </c>
      <c r="CI6" s="21" t="str">
        <f t="shared" si="9"/>
        <v>-</v>
      </c>
      <c r="CJ6" s="21" t="str">
        <f t="shared" si="9"/>
        <v>-</v>
      </c>
      <c r="CK6" s="21">
        <f t="shared" si="9"/>
        <v>252.17</v>
      </c>
      <c r="CL6" s="20" t="str">
        <f>IF(CL7="","",IF(CL7="-","【-】","【"&amp;SUBSTITUTE(TEXT(CL7,"#,##0.00"),"-","△")&amp;"】"))</f>
        <v>【225.78】</v>
      </c>
      <c r="CM6" s="21" t="str">
        <f>IF(CM7="",NA(),CM7)</f>
        <v>-</v>
      </c>
      <c r="CN6" s="21" t="str">
        <f t="shared" ref="CN6:CV6" si="10">IF(CN7="",NA(),CN7)</f>
        <v>-</v>
      </c>
      <c r="CO6" s="21" t="str">
        <f t="shared" si="10"/>
        <v>-</v>
      </c>
      <c r="CP6" s="21" t="str">
        <f t="shared" si="10"/>
        <v>-</v>
      </c>
      <c r="CQ6" s="21">
        <f t="shared" si="10"/>
        <v>42.63</v>
      </c>
      <c r="CR6" s="21" t="str">
        <f t="shared" si="10"/>
        <v>-</v>
      </c>
      <c r="CS6" s="21" t="str">
        <f t="shared" si="10"/>
        <v>-</v>
      </c>
      <c r="CT6" s="21" t="str">
        <f t="shared" si="10"/>
        <v>-</v>
      </c>
      <c r="CU6" s="21" t="str">
        <f t="shared" si="10"/>
        <v>-</v>
      </c>
      <c r="CV6" s="21">
        <f t="shared" si="10"/>
        <v>42.15</v>
      </c>
      <c r="CW6" s="20" t="str">
        <f>IF(CW7="","",IF(CW7="-","【-】","【"&amp;SUBSTITUTE(TEXT(CW7,"#,##0.00"),"-","△")&amp;"】"))</f>
        <v>【43.17】</v>
      </c>
      <c r="CX6" s="21" t="str">
        <f>IF(CX7="",NA(),CX7)</f>
        <v>-</v>
      </c>
      <c r="CY6" s="21" t="str">
        <f t="shared" ref="CY6:DG6" si="11">IF(CY7="",NA(),CY7)</f>
        <v>-</v>
      </c>
      <c r="CZ6" s="21" t="str">
        <f t="shared" si="11"/>
        <v>-</v>
      </c>
      <c r="DA6" s="21" t="str">
        <f t="shared" si="11"/>
        <v>-</v>
      </c>
      <c r="DB6" s="21">
        <f t="shared" si="11"/>
        <v>92.91</v>
      </c>
      <c r="DC6" s="21" t="str">
        <f t="shared" si="11"/>
        <v>-</v>
      </c>
      <c r="DD6" s="21" t="str">
        <f t="shared" si="11"/>
        <v>-</v>
      </c>
      <c r="DE6" s="21" t="str">
        <f t="shared" si="11"/>
        <v>-</v>
      </c>
      <c r="DF6" s="21" t="str">
        <f t="shared" si="11"/>
        <v>-</v>
      </c>
      <c r="DG6" s="21">
        <f t="shared" si="11"/>
        <v>84.21</v>
      </c>
      <c r="DH6" s="20" t="str">
        <f>IF(DH7="","",IF(DH7="-","【-】","【"&amp;SUBSTITUTE(TEXT(DH7,"#,##0.00"),"-","△")&amp;"】"))</f>
        <v>【86.31】</v>
      </c>
      <c r="DI6" s="21" t="str">
        <f>IF(DI7="",NA(),DI7)</f>
        <v>-</v>
      </c>
      <c r="DJ6" s="21" t="str">
        <f t="shared" ref="DJ6:DR6" si="12">IF(DJ7="",NA(),DJ7)</f>
        <v>-</v>
      </c>
      <c r="DK6" s="21" t="str">
        <f t="shared" si="12"/>
        <v>-</v>
      </c>
      <c r="DL6" s="21" t="str">
        <f t="shared" si="12"/>
        <v>-</v>
      </c>
      <c r="DM6" s="21">
        <f t="shared" si="12"/>
        <v>3.42</v>
      </c>
      <c r="DN6" s="21" t="str">
        <f t="shared" si="12"/>
        <v>-</v>
      </c>
      <c r="DO6" s="21" t="str">
        <f t="shared" si="12"/>
        <v>-</v>
      </c>
      <c r="DP6" s="21" t="str">
        <f t="shared" si="12"/>
        <v>-</v>
      </c>
      <c r="DQ6" s="21" t="str">
        <f t="shared" si="12"/>
        <v>-</v>
      </c>
      <c r="DR6" s="21">
        <f t="shared" si="12"/>
        <v>27.46</v>
      </c>
      <c r="DS6" s="20" t="str">
        <f>IF(DS7="","",IF(DS7="-","【-】","【"&amp;SUBSTITUTE(TEXT(DS7,"#,##0.00"),"-","△")&amp;"】"))</f>
        <v>【30.82】</v>
      </c>
      <c r="DT6" s="21" t="str">
        <f>IF(DT7="",NA(),DT7)</f>
        <v>-</v>
      </c>
      <c r="DU6" s="21" t="str">
        <f t="shared" ref="DU6:EC6" si="13">IF(DU7="",NA(),DU7)</f>
        <v>-</v>
      </c>
      <c r="DV6" s="21" t="str">
        <f t="shared" si="13"/>
        <v>-</v>
      </c>
      <c r="DW6" s="21" t="str">
        <f t="shared" si="13"/>
        <v>-</v>
      </c>
      <c r="DX6" s="20">
        <f t="shared" si="13"/>
        <v>0</v>
      </c>
      <c r="DY6" s="21" t="str">
        <f t="shared" si="13"/>
        <v>-</v>
      </c>
      <c r="DZ6" s="21" t="str">
        <f t="shared" si="13"/>
        <v>-</v>
      </c>
      <c r="EA6" s="21" t="str">
        <f t="shared" si="13"/>
        <v>-</v>
      </c>
      <c r="EB6" s="21" t="str">
        <f t="shared" si="13"/>
        <v>-</v>
      </c>
      <c r="EC6" s="21">
        <f t="shared" si="13"/>
        <v>0.02</v>
      </c>
      <c r="ED6" s="20" t="str">
        <f>IF(ED7="","",IF(ED7="-","【-】","【"&amp;SUBSTITUTE(TEXT(ED7,"#,##0.00"),"-","△")&amp;"】"))</f>
        <v>【0.06】</v>
      </c>
      <c r="EE6" s="21" t="str">
        <f>IF(EE7="",NA(),EE7)</f>
        <v>-</v>
      </c>
      <c r="EF6" s="21" t="str">
        <f t="shared" ref="EF6:EN6" si="14">IF(EF7="",NA(),EF7)</f>
        <v>-</v>
      </c>
      <c r="EG6" s="21" t="str">
        <f t="shared" si="14"/>
        <v>-</v>
      </c>
      <c r="EH6" s="21" t="str">
        <f t="shared" si="14"/>
        <v>-</v>
      </c>
      <c r="EI6" s="20">
        <f t="shared" si="14"/>
        <v>0</v>
      </c>
      <c r="EJ6" s="21" t="str">
        <f t="shared" si="14"/>
        <v>-</v>
      </c>
      <c r="EK6" s="21" t="str">
        <f t="shared" si="14"/>
        <v>-</v>
      </c>
      <c r="EL6" s="21" t="str">
        <f t="shared" si="14"/>
        <v>-</v>
      </c>
      <c r="EM6" s="21" t="str">
        <f t="shared" si="14"/>
        <v>-</v>
      </c>
      <c r="EN6" s="21">
        <f t="shared" si="14"/>
        <v>0.05</v>
      </c>
      <c r="EO6" s="20" t="str">
        <f>IF(EO7="","",IF(EO7="-","【-】","【"&amp;SUBSTITUTE(TEXT(EO7,"#,##0.00"),"-","△")&amp;"】"))</f>
        <v>【0.15】</v>
      </c>
    </row>
    <row r="7" spans="1:148" s="22" customFormat="1" x14ac:dyDescent="0.15">
      <c r="A7" s="14"/>
      <c r="B7" s="23">
        <v>2024</v>
      </c>
      <c r="C7" s="23">
        <v>394050</v>
      </c>
      <c r="D7" s="23">
        <v>46</v>
      </c>
      <c r="E7" s="23">
        <v>17</v>
      </c>
      <c r="F7" s="23">
        <v>4</v>
      </c>
      <c r="G7" s="23">
        <v>0</v>
      </c>
      <c r="H7" s="23" t="s">
        <v>96</v>
      </c>
      <c r="I7" s="23" t="s">
        <v>97</v>
      </c>
      <c r="J7" s="23" t="s">
        <v>98</v>
      </c>
      <c r="K7" s="23" t="s">
        <v>99</v>
      </c>
      <c r="L7" s="23" t="s">
        <v>100</v>
      </c>
      <c r="M7" s="23" t="s">
        <v>101</v>
      </c>
      <c r="N7" s="24" t="s">
        <v>102</v>
      </c>
      <c r="O7" s="24">
        <v>70.84</v>
      </c>
      <c r="P7" s="24">
        <v>35.15</v>
      </c>
      <c r="Q7" s="24">
        <v>100</v>
      </c>
      <c r="R7" s="24">
        <v>2200</v>
      </c>
      <c r="S7" s="24">
        <v>3084</v>
      </c>
      <c r="T7" s="24">
        <v>236.45</v>
      </c>
      <c r="U7" s="24">
        <v>13.04</v>
      </c>
      <c r="V7" s="24">
        <v>1072</v>
      </c>
      <c r="W7" s="24">
        <v>0.35</v>
      </c>
      <c r="X7" s="24">
        <v>3062.86</v>
      </c>
      <c r="Y7" s="24" t="s">
        <v>102</v>
      </c>
      <c r="Z7" s="24" t="s">
        <v>102</v>
      </c>
      <c r="AA7" s="24" t="s">
        <v>102</v>
      </c>
      <c r="AB7" s="24" t="s">
        <v>102</v>
      </c>
      <c r="AC7" s="24">
        <v>101.92</v>
      </c>
      <c r="AD7" s="24" t="s">
        <v>102</v>
      </c>
      <c r="AE7" s="24" t="s">
        <v>102</v>
      </c>
      <c r="AF7" s="24" t="s">
        <v>102</v>
      </c>
      <c r="AG7" s="24" t="s">
        <v>102</v>
      </c>
      <c r="AH7" s="24">
        <v>106.38</v>
      </c>
      <c r="AI7" s="24">
        <v>105.07</v>
      </c>
      <c r="AJ7" s="24" t="s">
        <v>102</v>
      </c>
      <c r="AK7" s="24" t="s">
        <v>102</v>
      </c>
      <c r="AL7" s="24" t="s">
        <v>102</v>
      </c>
      <c r="AM7" s="24" t="s">
        <v>102</v>
      </c>
      <c r="AN7" s="24">
        <v>0</v>
      </c>
      <c r="AO7" s="24" t="s">
        <v>102</v>
      </c>
      <c r="AP7" s="24" t="s">
        <v>102</v>
      </c>
      <c r="AQ7" s="24" t="s">
        <v>102</v>
      </c>
      <c r="AR7" s="24" t="s">
        <v>102</v>
      </c>
      <c r="AS7" s="24">
        <v>70.63</v>
      </c>
      <c r="AT7" s="24">
        <v>63.54</v>
      </c>
      <c r="AU7" s="24" t="s">
        <v>102</v>
      </c>
      <c r="AV7" s="24" t="s">
        <v>102</v>
      </c>
      <c r="AW7" s="24" t="s">
        <v>102</v>
      </c>
      <c r="AX7" s="24" t="s">
        <v>102</v>
      </c>
      <c r="AY7" s="24">
        <v>56.76</v>
      </c>
      <c r="AZ7" s="24" t="s">
        <v>102</v>
      </c>
      <c r="BA7" s="24" t="s">
        <v>102</v>
      </c>
      <c r="BB7" s="24" t="s">
        <v>102</v>
      </c>
      <c r="BC7" s="24" t="s">
        <v>102</v>
      </c>
      <c r="BD7" s="24">
        <v>53.28</v>
      </c>
      <c r="BE7" s="24">
        <v>50.9</v>
      </c>
      <c r="BF7" s="24" t="s">
        <v>102</v>
      </c>
      <c r="BG7" s="24" t="s">
        <v>102</v>
      </c>
      <c r="BH7" s="24" t="s">
        <v>102</v>
      </c>
      <c r="BI7" s="24" t="s">
        <v>102</v>
      </c>
      <c r="BJ7" s="24">
        <v>0</v>
      </c>
      <c r="BK7" s="24" t="s">
        <v>102</v>
      </c>
      <c r="BL7" s="24" t="s">
        <v>102</v>
      </c>
      <c r="BM7" s="24" t="s">
        <v>102</v>
      </c>
      <c r="BN7" s="24" t="s">
        <v>102</v>
      </c>
      <c r="BO7" s="24">
        <v>1142.44</v>
      </c>
      <c r="BP7" s="24">
        <v>1099.1500000000001</v>
      </c>
      <c r="BQ7" s="24" t="s">
        <v>102</v>
      </c>
      <c r="BR7" s="24" t="s">
        <v>102</v>
      </c>
      <c r="BS7" s="24" t="s">
        <v>102</v>
      </c>
      <c r="BT7" s="24" t="s">
        <v>102</v>
      </c>
      <c r="BU7" s="24">
        <v>41.49</v>
      </c>
      <c r="BV7" s="24" t="s">
        <v>102</v>
      </c>
      <c r="BW7" s="24" t="s">
        <v>102</v>
      </c>
      <c r="BX7" s="24" t="s">
        <v>102</v>
      </c>
      <c r="BY7" s="24" t="s">
        <v>102</v>
      </c>
      <c r="BZ7" s="24">
        <v>66.63</v>
      </c>
      <c r="CA7" s="24">
        <v>72.92</v>
      </c>
      <c r="CB7" s="24" t="s">
        <v>102</v>
      </c>
      <c r="CC7" s="24" t="s">
        <v>102</v>
      </c>
      <c r="CD7" s="24" t="s">
        <v>102</v>
      </c>
      <c r="CE7" s="24" t="s">
        <v>102</v>
      </c>
      <c r="CF7" s="24">
        <v>276.55</v>
      </c>
      <c r="CG7" s="24" t="s">
        <v>102</v>
      </c>
      <c r="CH7" s="24" t="s">
        <v>102</v>
      </c>
      <c r="CI7" s="24" t="s">
        <v>102</v>
      </c>
      <c r="CJ7" s="24" t="s">
        <v>102</v>
      </c>
      <c r="CK7" s="24">
        <v>252.17</v>
      </c>
      <c r="CL7" s="24">
        <v>225.78</v>
      </c>
      <c r="CM7" s="24" t="s">
        <v>102</v>
      </c>
      <c r="CN7" s="24" t="s">
        <v>102</v>
      </c>
      <c r="CO7" s="24" t="s">
        <v>102</v>
      </c>
      <c r="CP7" s="24" t="s">
        <v>102</v>
      </c>
      <c r="CQ7" s="24">
        <v>42.63</v>
      </c>
      <c r="CR7" s="24" t="s">
        <v>102</v>
      </c>
      <c r="CS7" s="24" t="s">
        <v>102</v>
      </c>
      <c r="CT7" s="24" t="s">
        <v>102</v>
      </c>
      <c r="CU7" s="24" t="s">
        <v>102</v>
      </c>
      <c r="CV7" s="24">
        <v>42.15</v>
      </c>
      <c r="CW7" s="24">
        <v>43.17</v>
      </c>
      <c r="CX7" s="24" t="s">
        <v>102</v>
      </c>
      <c r="CY7" s="24" t="s">
        <v>102</v>
      </c>
      <c r="CZ7" s="24" t="s">
        <v>102</v>
      </c>
      <c r="DA7" s="24" t="s">
        <v>102</v>
      </c>
      <c r="DB7" s="24">
        <v>92.91</v>
      </c>
      <c r="DC7" s="24" t="s">
        <v>102</v>
      </c>
      <c r="DD7" s="24" t="s">
        <v>102</v>
      </c>
      <c r="DE7" s="24" t="s">
        <v>102</v>
      </c>
      <c r="DF7" s="24" t="s">
        <v>102</v>
      </c>
      <c r="DG7" s="24">
        <v>84.21</v>
      </c>
      <c r="DH7" s="24">
        <v>86.31</v>
      </c>
      <c r="DI7" s="24" t="s">
        <v>102</v>
      </c>
      <c r="DJ7" s="24" t="s">
        <v>102</v>
      </c>
      <c r="DK7" s="24" t="s">
        <v>102</v>
      </c>
      <c r="DL7" s="24" t="s">
        <v>102</v>
      </c>
      <c r="DM7" s="24">
        <v>3.42</v>
      </c>
      <c r="DN7" s="24" t="s">
        <v>102</v>
      </c>
      <c r="DO7" s="24" t="s">
        <v>102</v>
      </c>
      <c r="DP7" s="24" t="s">
        <v>102</v>
      </c>
      <c r="DQ7" s="24" t="s">
        <v>102</v>
      </c>
      <c r="DR7" s="24">
        <v>27.46</v>
      </c>
      <c r="DS7" s="24">
        <v>30.82</v>
      </c>
      <c r="DT7" s="24" t="s">
        <v>102</v>
      </c>
      <c r="DU7" s="24" t="s">
        <v>102</v>
      </c>
      <c r="DV7" s="24" t="s">
        <v>102</v>
      </c>
      <c r="DW7" s="24" t="s">
        <v>102</v>
      </c>
      <c r="DX7" s="24">
        <v>0</v>
      </c>
      <c r="DY7" s="24" t="s">
        <v>102</v>
      </c>
      <c r="DZ7" s="24" t="s">
        <v>102</v>
      </c>
      <c r="EA7" s="24" t="s">
        <v>102</v>
      </c>
      <c r="EB7" s="24" t="s">
        <v>102</v>
      </c>
      <c r="EC7" s="24">
        <v>0.02</v>
      </c>
      <c r="ED7" s="24">
        <v>0.06</v>
      </c>
      <c r="EE7" s="24" t="s">
        <v>102</v>
      </c>
      <c r="EF7" s="24" t="s">
        <v>102</v>
      </c>
      <c r="EG7" s="24" t="s">
        <v>102</v>
      </c>
      <c r="EH7" s="24" t="s">
        <v>102</v>
      </c>
      <c r="EI7" s="24">
        <v>0</v>
      </c>
      <c r="EJ7" s="24" t="s">
        <v>102</v>
      </c>
      <c r="EK7" s="24" t="s">
        <v>102</v>
      </c>
      <c r="EL7" s="24" t="s">
        <v>102</v>
      </c>
      <c r="EM7" s="24" t="s">
        <v>102</v>
      </c>
      <c r="EN7" s="24">
        <v>0.05</v>
      </c>
      <c r="EO7" s="24">
        <v>0.15</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110</v>
      </c>
      <c r="E13" t="s">
        <v>111</v>
      </c>
      <c r="F13" t="s">
        <v>110</v>
      </c>
      <c r="G13" t="s">
        <v>112</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